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OLE_LINK1" localSheetId="0">'Sayfa1'!#REF!</definedName>
  </definedNames>
  <calcPr fullCalcOnLoad="1"/>
</workbook>
</file>

<file path=xl/sharedStrings.xml><?xml version="1.0" encoding="utf-8"?>
<sst xmlns="http://schemas.openxmlformats.org/spreadsheetml/2006/main" count="774" uniqueCount="195">
  <si>
    <t>İlçe Adı</t>
  </si>
  <si>
    <t>Arı-Kovan Sayısı (Eski Usul) - MİKTAR(Adet)</t>
  </si>
  <si>
    <t>Arı-Kovan Sayısı (Yeni Usul) - MİKTAR(Adet)</t>
  </si>
  <si>
    <t>Balmumu-Arı - ÜRETİM(Kg)</t>
  </si>
  <si>
    <t>Doğal Bal - ÜRETİM(Kg)</t>
  </si>
  <si>
    <t>Arı Besleyen Köy Sayısı - Köy Sayısı(Adet)</t>
  </si>
  <si>
    <t>MERKEZ</t>
  </si>
  <si>
    <t>ADAKLI</t>
  </si>
  <si>
    <t>GENÇ</t>
  </si>
  <si>
    <t>KARLIOVA</t>
  </si>
  <si>
    <t>KİĞI</t>
  </si>
  <si>
    <t>SOLHAN</t>
  </si>
  <si>
    <t>YAYLADERE</t>
  </si>
  <si>
    <t>YEDİSU</t>
  </si>
  <si>
    <t>TOPLAM</t>
  </si>
  <si>
    <t>İLÇELER</t>
  </si>
  <si>
    <t>TARLA ALANI(Hektar)</t>
  </si>
  <si>
    <t>SEBZE ALANI     (Hektar)</t>
  </si>
  <si>
    <t>MEYVE ALANI (Hektar)</t>
  </si>
  <si>
    <t>NADAS ALANI        (Hektar)</t>
  </si>
  <si>
    <t>TARIMA ELVERİŞLİ OLUP KULLANILMAYAN ARAZİ (Hektar)</t>
  </si>
  <si>
    <t>TOPLAM  (Hektar)</t>
  </si>
  <si>
    <t>TOPLAM(Hektar)</t>
  </si>
  <si>
    <t>SULANAN</t>
  </si>
  <si>
    <t>SULANMAYAN</t>
  </si>
  <si>
    <t>NOT:Dağınık meyveli-meyvesiz ağaçlar dahil değildir.</t>
  </si>
  <si>
    <t>*TOPLAM Ekilen Tarla Alanı (SULANAN+SULANMAYAN)(Dekar)</t>
  </si>
  <si>
    <t>*SULANAN Ekilen Tarla Alanı(Dekar)</t>
  </si>
  <si>
    <t>*SULANMAYAN Ekilen Tarla Alanı(Dekar)</t>
  </si>
  <si>
    <t>Nadas Alanı(Dekar)</t>
  </si>
  <si>
    <t>Tarıma Elverişli Olup Kullanılmayan Arazi(Dekar)</t>
  </si>
  <si>
    <t>Daimi Çayır-Mera Alanı(Dekar)</t>
  </si>
  <si>
    <t>ilçe Adı</t>
  </si>
  <si>
    <t>Ürün Adı</t>
  </si>
  <si>
    <t>Toplu Mevvelikler Kapladığı Alan(Dekar)</t>
  </si>
  <si>
    <t>Toplu Meyve Veren Yaşta Ağaç(Adet)</t>
  </si>
  <si>
    <t>Toplu Meyve Vermeyen Yaşta AğaçAdet)</t>
  </si>
  <si>
    <t>Dağınık Meyve Veren Yaşta  Ağaç(Adet)</t>
  </si>
  <si>
    <t>Dağınık Meyve Vermeyen Yaşta Ağaç(Adet)</t>
  </si>
  <si>
    <t>Toplam Meyve Veren Ağaç(Adet)</t>
  </si>
  <si>
    <t>Ağaç Başına Ortalama Verim (Kg/Ağaç)</t>
  </si>
  <si>
    <t>ÜRETİM (Ton)</t>
  </si>
  <si>
    <t>Armut</t>
  </si>
  <si>
    <t>Ayva</t>
  </si>
  <si>
    <t>Elma (Golden)</t>
  </si>
  <si>
    <t>Elma (Starking)</t>
  </si>
  <si>
    <t>Elma (Amasya)</t>
  </si>
  <si>
    <t>Elma (Diğer)</t>
  </si>
  <si>
    <t>Erik</t>
  </si>
  <si>
    <t>Kayısı (Zerdali Hariç)</t>
  </si>
  <si>
    <t>Zerdali</t>
  </si>
  <si>
    <t>Kiraz</t>
  </si>
  <si>
    <t>Şeftali </t>
  </si>
  <si>
    <t>Vişne</t>
  </si>
  <si>
    <t>Ceviz</t>
  </si>
  <si>
    <t>Badem</t>
  </si>
  <si>
    <t>Dut</t>
  </si>
  <si>
    <t>Üzüm (Sofralık Çelirdeksiz)</t>
  </si>
  <si>
    <t>Üzüm (Sofralık Çekirdekli)</t>
  </si>
  <si>
    <t>GENEL TOPLAM</t>
  </si>
  <si>
    <t>Madde Adı</t>
  </si>
  <si>
    <t>EKİLEN ALAN(Dekar)</t>
  </si>
  <si>
    <t>Verim(Kg/Da)</t>
  </si>
  <si>
    <t>ÜRETİM(Ton)</t>
  </si>
  <si>
    <t>Lahana (Beyaz)</t>
  </si>
  <si>
    <t>Marul (Göbekli)</t>
  </si>
  <si>
    <t>Marul (Kıvırcık)</t>
  </si>
  <si>
    <t>Maydonoz</t>
  </si>
  <si>
    <t>Fasulye (Taze)</t>
  </si>
  <si>
    <t>Balkabağı</t>
  </si>
  <si>
    <t>Kavun</t>
  </si>
  <si>
    <t>Karpuz</t>
  </si>
  <si>
    <t>Kabak (Sakız)</t>
  </si>
  <si>
    <t>Hıyar (Sofralık)</t>
  </si>
  <si>
    <t>Patlıcan</t>
  </si>
  <si>
    <t>Domates (Sofralık)</t>
  </si>
  <si>
    <t>Biber (Dolmalık)</t>
  </si>
  <si>
    <t>Biber (Sivri)</t>
  </si>
  <si>
    <t>Sarımsak (Taze)</t>
  </si>
  <si>
    <t>Soğan (Taze)</t>
  </si>
  <si>
    <t>HASAT EDİLEN ALAN(Dekar)</t>
  </si>
  <si>
    <t>VERİM(Kg/Da)</t>
  </si>
  <si>
    <t>ÜRETİM MİKTARI(Ton)</t>
  </si>
  <si>
    <t>Buğday </t>
  </si>
  <si>
    <t>Arpa </t>
  </si>
  <si>
    <t>Çavdar</t>
  </si>
  <si>
    <t>Darı</t>
  </si>
  <si>
    <t>Çeltik</t>
  </si>
  <si>
    <t>Mısır (Dane)</t>
  </si>
  <si>
    <t>Patates </t>
  </si>
  <si>
    <t>Nohut</t>
  </si>
  <si>
    <t>Fasulye (Kuru)</t>
  </si>
  <si>
    <t>Tütün</t>
  </si>
  <si>
    <t>Şekerpancarı</t>
  </si>
  <si>
    <t>Ayçiçeği (Yağlık)</t>
  </si>
  <si>
    <t>Ayçiçeği (Çerezlik)</t>
  </si>
  <si>
    <t>Soğan (Kuru)</t>
  </si>
  <si>
    <t>Sarımsak (Kuru)</t>
  </si>
  <si>
    <t>Mısır (Silajlık)</t>
  </si>
  <si>
    <t>Buzağı-Dana</t>
  </si>
  <si>
    <t>Düve-Tosun</t>
  </si>
  <si>
    <t>İnek</t>
  </si>
  <si>
    <t>Boğa-Öküz</t>
  </si>
  <si>
    <t>Büyükbaş Toplam</t>
  </si>
  <si>
    <t>Saf Kültür</t>
  </si>
  <si>
    <t>Kültür Melez</t>
  </si>
  <si>
    <t>Yerli</t>
  </si>
  <si>
    <t>Toplam</t>
  </si>
  <si>
    <t>Manda</t>
  </si>
  <si>
    <t>Merkez</t>
  </si>
  <si>
    <t>Adaklı</t>
  </si>
  <si>
    <t>-</t>
  </si>
  <si>
    <t>Genç</t>
  </si>
  <si>
    <t>Karlıova</t>
  </si>
  <si>
    <t>Kiği</t>
  </si>
  <si>
    <t>Solhan</t>
  </si>
  <si>
    <t>Yayladere</t>
  </si>
  <si>
    <t>Yedisu</t>
  </si>
  <si>
    <t>Küçükbaş Hayvan Sayısı</t>
  </si>
  <si>
    <t>Tek Tırnaklılar</t>
  </si>
  <si>
    <t>Kanatlı Toplam</t>
  </si>
  <si>
    <t>Koyun</t>
  </si>
  <si>
    <t>Keçi</t>
  </si>
  <si>
    <t>Küçükbaş Toplam</t>
  </si>
  <si>
    <t>Mor Karamaman</t>
  </si>
  <si>
    <t>Ak Karaman</t>
  </si>
  <si>
    <t>İvesi</t>
  </si>
  <si>
    <t>Kıl</t>
  </si>
  <si>
    <t>Kilis</t>
  </si>
  <si>
    <t>At</t>
  </si>
  <si>
    <t>Katır</t>
  </si>
  <si>
    <t>Eşek</t>
  </si>
  <si>
    <t>BİNGÖL İLİ YILLAR İTİBARİYLE HAYVAN VARLIĞI  (İL GENELİ )</t>
  </si>
  <si>
    <t>Hayvan  Türü</t>
  </si>
  <si>
    <t>Koyun (Mor Karaman )</t>
  </si>
  <si>
    <t>Koyun (Ak Karaman )</t>
  </si>
  <si>
    <t>Koyun (İvesi )</t>
  </si>
  <si>
    <t>Keçi( Kıl )</t>
  </si>
  <si>
    <t>Keçi( Kilis )</t>
  </si>
  <si>
    <t>Sığır (Kültür )</t>
  </si>
  <si>
    <t>Sığır (Melez )</t>
  </si>
  <si>
    <t>Sığır (Yerli )</t>
  </si>
  <si>
    <t>Yumurta Tavuğu</t>
  </si>
  <si>
    <t>Et Tavuğu</t>
  </si>
  <si>
    <t>Hindi</t>
  </si>
  <si>
    <t>Ördek</t>
  </si>
  <si>
    <t>Kaz</t>
  </si>
  <si>
    <t>KANATLI TOPLAM</t>
  </si>
  <si>
    <t>Arılı Kovan</t>
  </si>
  <si>
    <t>SIĞIR</t>
  </si>
  <si>
    <t>KOYUN</t>
  </si>
  <si>
    <t>KEÇİ</t>
  </si>
  <si>
    <t>MANDA</t>
  </si>
  <si>
    <t>HAYVAN </t>
  </si>
  <si>
    <t>ET ÜRETİMİ</t>
  </si>
  <si>
    <t>DERİ ÜRETİMİ</t>
  </si>
  <si>
    <t>SAYISI</t>
  </si>
  <si>
    <t>TON</t>
  </si>
  <si>
    <t>ADET</t>
  </si>
  <si>
    <t>KESİLEN HAYVAN (BAŞ )</t>
  </si>
  <si>
    <t>ET ÜRETİMİ (TON )</t>
  </si>
  <si>
    <t>SAĞILAN</t>
  </si>
  <si>
    <t>ÜRETİM</t>
  </si>
  <si>
    <t>HAYVAN</t>
  </si>
  <si>
    <t>TOPLAM SAĞILAN HAYVAN (BAŞ)</t>
  </si>
  <si>
    <t>TOPLAM SÜT ÜRETİMİ (TON)</t>
  </si>
  <si>
    <t>Yıllar İtibari İle Hayvansal Ürünler Üretimi ( İl Geneli )</t>
  </si>
  <si>
    <t>Ürünler</t>
  </si>
  <si>
    <t>Birimi</t>
  </si>
  <si>
    <t>Süt</t>
  </si>
  <si>
    <t>Ton</t>
  </si>
  <si>
    <t>Et</t>
  </si>
  <si>
    <t>Deri</t>
  </si>
  <si>
    <t>Adet</t>
  </si>
  <si>
    <t>Yapağı</t>
  </si>
  <si>
    <t>818.3</t>
  </si>
  <si>
    <t>122.9</t>
  </si>
  <si>
    <t>Yumurta</t>
  </si>
  <si>
    <t>Bin Adet</t>
  </si>
  <si>
    <t>Bal</t>
  </si>
  <si>
    <t>Balmumu</t>
  </si>
  <si>
    <t>ARICILIK</t>
  </si>
  <si>
    <t>2010 YILI İLÇELER BAZINDA ARAZİ KULLANIMI </t>
  </si>
  <si>
    <t>2010 YILI MEYVECİLİK İSTATİSTİKLERİ</t>
  </si>
  <si>
    <t xml:space="preserve">Erik </t>
  </si>
  <si>
    <t>2010 YILI SEBZECİLİK İSTATİSTİKLERİ</t>
  </si>
  <si>
    <t>2010 YILI TARLA BİTKİLERİ İSTATİSTİKLERİ</t>
  </si>
  <si>
    <t>Yonca (Yeşil ot)</t>
  </si>
  <si>
    <t>Korunga (Yeşil Ot)</t>
  </si>
  <si>
    <t>Fiğ (Yeşil Ot)</t>
  </si>
  <si>
    <t>2010 YILI BİNGÖL İLİ HAYVAN VARLIĞI</t>
  </si>
  <si>
    <t xml:space="preserve">  </t>
  </si>
  <si>
    <t>2010 YILI BİNGÖL İLİ KÜÇÜKBAŞ-TEK TIRNAKLILAR-KANATLI HAYVAN VARLIĞI</t>
  </si>
  <si>
    <t>2010 YILI KESİLEN HAYVAN SAYISI - ET VE DERİ ÜRETİMİ</t>
  </si>
  <si>
    <t>2010 YILI SAĞILAN HAYVAN SAYISI VE SÜT ÜRETİMİ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</si>
</sst>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2"/>
      <color indexed="12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Arial Tur"/>
      <family val="0"/>
    </font>
    <font>
      <b/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206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8" applyNumberFormat="0" applyFont="0" applyAlignment="0" applyProtection="0"/>
    <xf numFmtId="0" fontId="7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74" fillId="33" borderId="10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/>
    </xf>
    <xf numFmtId="0" fontId="75" fillId="33" borderId="13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5" fillId="33" borderId="16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76" fillId="33" borderId="20" xfId="0" applyFont="1" applyFill="1" applyBorder="1" applyAlignment="1">
      <alignment horizontal="center"/>
    </xf>
    <xf numFmtId="0" fontId="76" fillId="33" borderId="21" xfId="0" applyFont="1" applyFill="1" applyBorder="1" applyAlignment="1">
      <alignment horizontal="center"/>
    </xf>
    <xf numFmtId="0" fontId="76" fillId="33" borderId="22" xfId="0" applyFont="1" applyFill="1" applyBorder="1" applyAlignment="1">
      <alignment horizontal="center"/>
    </xf>
    <xf numFmtId="0" fontId="76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76" fillId="33" borderId="17" xfId="0" applyFont="1" applyFill="1" applyBorder="1" applyAlignment="1">
      <alignment horizontal="center"/>
    </xf>
    <xf numFmtId="0" fontId="76" fillId="33" borderId="16" xfId="0" applyFont="1" applyFill="1" applyBorder="1" applyAlignment="1">
      <alignment horizontal="center"/>
    </xf>
    <xf numFmtId="0" fontId="74" fillId="33" borderId="17" xfId="0" applyFont="1" applyFill="1" applyBorder="1" applyAlignment="1">
      <alignment horizontal="center"/>
    </xf>
    <xf numFmtId="0" fontId="75" fillId="33" borderId="23" xfId="0" applyFont="1" applyFill="1" applyBorder="1" applyAlignment="1">
      <alignment horizontal="center"/>
    </xf>
    <xf numFmtId="0" fontId="33" fillId="33" borderId="23" xfId="0" applyFont="1" applyFill="1" applyBorder="1" applyAlignment="1">
      <alignment/>
    </xf>
    <xf numFmtId="3" fontId="77" fillId="33" borderId="17" xfId="0" applyNumberFormat="1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3" fontId="78" fillId="33" borderId="17" xfId="0" applyNumberFormat="1" applyFont="1" applyFill="1" applyBorder="1" applyAlignment="1">
      <alignment horizontal="center"/>
    </xf>
    <xf numFmtId="3" fontId="78" fillId="33" borderId="16" xfId="0" applyNumberFormat="1" applyFont="1" applyFill="1" applyBorder="1" applyAlignment="1">
      <alignment horizontal="center"/>
    </xf>
    <xf numFmtId="3" fontId="78" fillId="33" borderId="23" xfId="0" applyNumberFormat="1" applyFont="1" applyFill="1" applyBorder="1" applyAlignment="1">
      <alignment horizontal="center"/>
    </xf>
    <xf numFmtId="0" fontId="31" fillId="33" borderId="17" xfId="0" applyFont="1" applyFill="1" applyBorder="1" applyAlignment="1">
      <alignment/>
    </xf>
    <xf numFmtId="0" fontId="78" fillId="33" borderId="17" xfId="0" applyFont="1" applyFill="1" applyBorder="1" applyAlignment="1">
      <alignment horizontal="center"/>
    </xf>
    <xf numFmtId="0" fontId="78" fillId="33" borderId="16" xfId="0" applyFont="1" applyFill="1" applyBorder="1" applyAlignment="1">
      <alignment horizontal="center"/>
    </xf>
    <xf numFmtId="0" fontId="78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/>
    </xf>
    <xf numFmtId="3" fontId="0" fillId="33" borderId="17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0" xfId="0" applyFill="1" applyAlignment="1">
      <alignment/>
    </xf>
    <xf numFmtId="0" fontId="0" fillId="33" borderId="36" xfId="0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37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37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38" xfId="0" applyFont="1" applyFill="1" applyBorder="1" applyAlignment="1">
      <alignment wrapText="1"/>
    </xf>
    <xf numFmtId="0" fontId="5" fillId="33" borderId="39" xfId="0" applyFont="1" applyFill="1" applyBorder="1" applyAlignment="1">
      <alignment wrapText="1"/>
    </xf>
    <xf numFmtId="0" fontId="6" fillId="33" borderId="40" xfId="0" applyFont="1" applyFill="1" applyBorder="1" applyAlignment="1">
      <alignment wrapText="1"/>
    </xf>
    <xf numFmtId="3" fontId="6" fillId="33" borderId="41" xfId="0" applyNumberFormat="1" applyFont="1" applyFill="1" applyBorder="1" applyAlignment="1">
      <alignment horizontal="right" wrapText="1"/>
    </xf>
    <xf numFmtId="0" fontId="6" fillId="33" borderId="41" xfId="0" applyFont="1" applyFill="1" applyBorder="1" applyAlignment="1">
      <alignment horizontal="right" wrapText="1"/>
    </xf>
    <xf numFmtId="0" fontId="7" fillId="33" borderId="40" xfId="0" applyFont="1" applyFill="1" applyBorder="1" applyAlignment="1">
      <alignment wrapText="1"/>
    </xf>
    <xf numFmtId="3" fontId="7" fillId="33" borderId="41" xfId="0" applyNumberFormat="1" applyFont="1" applyFill="1" applyBorder="1" applyAlignment="1">
      <alignment horizontal="right" wrapText="1"/>
    </xf>
    <xf numFmtId="0" fontId="0" fillId="33" borderId="37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36" xfId="0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38" xfId="0" applyFont="1" applyFill="1" applyBorder="1" applyAlignment="1">
      <alignment wrapText="1"/>
    </xf>
    <xf numFmtId="0" fontId="9" fillId="33" borderId="39" xfId="0" applyFont="1" applyFill="1" applyBorder="1" applyAlignment="1">
      <alignment wrapText="1"/>
    </xf>
    <xf numFmtId="0" fontId="5" fillId="33" borderId="41" xfId="0" applyFont="1" applyFill="1" applyBorder="1" applyAlignment="1">
      <alignment wrapText="1"/>
    </xf>
    <xf numFmtId="0" fontId="9" fillId="33" borderId="40" xfId="0" applyFont="1" applyFill="1" applyBorder="1" applyAlignment="1">
      <alignment wrapText="1"/>
    </xf>
    <xf numFmtId="0" fontId="6" fillId="33" borderId="41" xfId="0" applyFont="1" applyFill="1" applyBorder="1" applyAlignment="1">
      <alignment wrapText="1"/>
    </xf>
    <xf numFmtId="0" fontId="9" fillId="33" borderId="42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3" fontId="9" fillId="33" borderId="41" xfId="0" applyNumberFormat="1" applyFont="1" applyFill="1" applyBorder="1" applyAlignment="1">
      <alignment horizontal="right" wrapText="1"/>
    </xf>
    <xf numFmtId="0" fontId="9" fillId="33" borderId="41" xfId="0" applyFont="1" applyFill="1" applyBorder="1" applyAlignment="1">
      <alignment horizontal="right" wrapText="1"/>
    </xf>
    <xf numFmtId="0" fontId="9" fillId="33" borderId="43" xfId="0" applyFont="1" applyFill="1" applyBorder="1" applyAlignment="1">
      <alignment wrapText="1"/>
    </xf>
    <xf numFmtId="0" fontId="6" fillId="33" borderId="44" xfId="0" applyFont="1" applyFill="1" applyBorder="1" applyAlignment="1">
      <alignment wrapText="1"/>
    </xf>
    <xf numFmtId="0" fontId="9" fillId="33" borderId="45" xfId="0" applyFont="1" applyFill="1" applyBorder="1" applyAlignment="1">
      <alignment wrapText="1"/>
    </xf>
    <xf numFmtId="0" fontId="6" fillId="33" borderId="36" xfId="0" applyFont="1" applyFill="1" applyBorder="1" applyAlignment="1">
      <alignment wrapText="1"/>
    </xf>
    <xf numFmtId="0" fontId="9" fillId="33" borderId="43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wrapText="1"/>
    </xf>
    <xf numFmtId="0" fontId="11" fillId="33" borderId="42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 wrapText="1"/>
    </xf>
    <xf numFmtId="3" fontId="11" fillId="33" borderId="41" xfId="0" applyNumberFormat="1" applyFont="1" applyFill="1" applyBorder="1" applyAlignment="1">
      <alignment horizontal="right" wrapText="1"/>
    </xf>
    <xf numFmtId="0" fontId="11" fillId="33" borderId="41" xfId="0" applyFont="1" applyFill="1" applyBorder="1" applyAlignment="1">
      <alignment horizontal="right" wrapText="1"/>
    </xf>
    <xf numFmtId="0" fontId="8" fillId="33" borderId="37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6" fillId="33" borderId="41" xfId="0" applyFont="1" applyFill="1" applyBorder="1" applyAlignment="1">
      <alignment horizontal="center" wrapText="1"/>
    </xf>
    <xf numFmtId="0" fontId="9" fillId="33" borderId="41" xfId="0" applyFont="1" applyFill="1" applyBorder="1" applyAlignment="1">
      <alignment horizontal="center" wrapText="1"/>
    </xf>
    <xf numFmtId="3" fontId="9" fillId="33" borderId="41" xfId="0" applyNumberFormat="1" applyFont="1" applyFill="1" applyBorder="1" applyAlignment="1">
      <alignment horizontal="center" wrapText="1"/>
    </xf>
    <xf numFmtId="0" fontId="12" fillId="33" borderId="42" xfId="0" applyFont="1" applyFill="1" applyBorder="1" applyAlignment="1">
      <alignment horizontal="center" wrapText="1"/>
    </xf>
    <xf numFmtId="0" fontId="12" fillId="33" borderId="39" xfId="0" applyFont="1" applyFill="1" applyBorder="1" applyAlignment="1">
      <alignment horizontal="center" wrapText="1"/>
    </xf>
    <xf numFmtId="3" fontId="12" fillId="33" borderId="41" xfId="0" applyNumberFormat="1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left"/>
    </xf>
    <xf numFmtId="0" fontId="9" fillId="33" borderId="42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47" xfId="0" applyFont="1" applyFill="1" applyBorder="1" applyAlignment="1">
      <alignment wrapText="1"/>
    </xf>
    <xf numFmtId="0" fontId="9" fillId="33" borderId="48" xfId="0" applyFont="1" applyFill="1" applyBorder="1" applyAlignment="1">
      <alignment wrapText="1"/>
    </xf>
    <xf numFmtId="1" fontId="6" fillId="33" borderId="41" xfId="0" applyNumberFormat="1" applyFont="1" applyFill="1" applyBorder="1" applyAlignment="1">
      <alignment horizontal="right" wrapText="1"/>
    </xf>
    <xf numFmtId="3" fontId="9" fillId="33" borderId="49" xfId="0" applyNumberFormat="1" applyFont="1" applyFill="1" applyBorder="1" applyAlignment="1">
      <alignment horizontal="right" wrapText="1"/>
    </xf>
    <xf numFmtId="3" fontId="7" fillId="33" borderId="50" xfId="0" applyNumberFormat="1" applyFont="1" applyFill="1" applyBorder="1" applyAlignment="1">
      <alignment horizontal="right" wrapText="1"/>
    </xf>
    <xf numFmtId="0" fontId="13" fillId="33" borderId="51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3" fontId="13" fillId="33" borderId="53" xfId="0" applyNumberFormat="1" applyFont="1" applyFill="1" applyBorder="1" applyAlignment="1">
      <alignment horizontal="right"/>
    </xf>
    <xf numFmtId="3" fontId="7" fillId="33" borderId="53" xfId="0" applyNumberFormat="1" applyFont="1" applyFill="1" applyBorder="1" applyAlignment="1">
      <alignment horizontal="right" wrapText="1"/>
    </xf>
    <xf numFmtId="0" fontId="14" fillId="33" borderId="54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3" fontId="14" fillId="33" borderId="53" xfId="0" applyNumberFormat="1" applyFont="1" applyFill="1" applyBorder="1" applyAlignment="1">
      <alignment horizontal="right"/>
    </xf>
    <xf numFmtId="0" fontId="79" fillId="33" borderId="10" xfId="0" applyFont="1" applyFill="1" applyBorder="1" applyAlignment="1">
      <alignment/>
    </xf>
    <xf numFmtId="0" fontId="80" fillId="33" borderId="20" xfId="0" applyFont="1" applyFill="1" applyBorder="1" applyAlignment="1">
      <alignment horizontal="center"/>
    </xf>
    <xf numFmtId="0" fontId="80" fillId="33" borderId="21" xfId="0" applyFont="1" applyFill="1" applyBorder="1" applyAlignment="1">
      <alignment horizontal="center"/>
    </xf>
    <xf numFmtId="0" fontId="80" fillId="33" borderId="55" xfId="0" applyFont="1" applyFill="1" applyBorder="1" applyAlignment="1">
      <alignment horizontal="center"/>
    </xf>
    <xf numFmtId="0" fontId="80" fillId="33" borderId="56" xfId="0" applyFont="1" applyFill="1" applyBorder="1" applyAlignment="1">
      <alignment horizontal="center"/>
    </xf>
    <xf numFmtId="0" fontId="80" fillId="33" borderId="23" xfId="0" applyFont="1" applyFill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80" fillId="33" borderId="19" xfId="0" applyFont="1" applyFill="1" applyBorder="1" applyAlignment="1">
      <alignment horizontal="center"/>
    </xf>
    <xf numFmtId="0" fontId="79" fillId="33" borderId="17" xfId="0" applyFont="1" applyFill="1" applyBorder="1" applyAlignment="1">
      <alignment/>
    </xf>
    <xf numFmtId="0" fontId="80" fillId="33" borderId="17" xfId="0" applyFont="1" applyFill="1" applyBorder="1" applyAlignment="1">
      <alignment horizontal="center"/>
    </xf>
    <xf numFmtId="0" fontId="79" fillId="33" borderId="23" xfId="0" applyFont="1" applyFill="1" applyBorder="1" applyAlignment="1">
      <alignment/>
    </xf>
    <xf numFmtId="3" fontId="40" fillId="33" borderId="17" xfId="0" applyNumberFormat="1" applyFont="1" applyFill="1" applyBorder="1" applyAlignment="1">
      <alignment horizontal="center"/>
    </xf>
    <xf numFmtId="3" fontId="81" fillId="33" borderId="17" xfId="0" applyNumberFormat="1" applyFont="1" applyFill="1" applyBorder="1" applyAlignment="1">
      <alignment horizontal="center"/>
    </xf>
    <xf numFmtId="3" fontId="80" fillId="33" borderId="22" xfId="0" applyNumberFormat="1" applyFont="1" applyFill="1" applyBorder="1" applyAlignment="1">
      <alignment horizontal="center"/>
    </xf>
    <xf numFmtId="3" fontId="82" fillId="33" borderId="22" xfId="0" applyNumberFormat="1" applyFont="1" applyFill="1" applyBorder="1" applyAlignment="1">
      <alignment horizontal="center"/>
    </xf>
    <xf numFmtId="0" fontId="81" fillId="33" borderId="17" xfId="0" applyFont="1" applyFill="1" applyBorder="1" applyAlignment="1">
      <alignment horizontal="center"/>
    </xf>
    <xf numFmtId="0" fontId="81" fillId="33" borderId="57" xfId="0" applyFont="1" applyFill="1" applyBorder="1" applyAlignment="1">
      <alignment horizontal="center" wrapText="1"/>
    </xf>
    <xf numFmtId="3" fontId="82" fillId="33" borderId="17" xfId="0" applyNumberFormat="1" applyFont="1" applyFill="1" applyBorder="1" applyAlignment="1">
      <alignment horizontal="center"/>
    </xf>
    <xf numFmtId="3" fontId="79" fillId="33" borderId="17" xfId="0" applyNumberFormat="1" applyFont="1" applyFill="1" applyBorder="1" applyAlignment="1">
      <alignment horizontal="center"/>
    </xf>
    <xf numFmtId="3" fontId="80" fillId="33" borderId="17" xfId="0" applyNumberFormat="1" applyFont="1" applyFill="1" applyBorder="1" applyAlignment="1">
      <alignment horizontal="center"/>
    </xf>
    <xf numFmtId="0" fontId="82" fillId="33" borderId="17" xfId="0" applyFont="1" applyFill="1" applyBorder="1" applyAlignment="1">
      <alignment horizontal="center"/>
    </xf>
    <xf numFmtId="0" fontId="80" fillId="33" borderId="23" xfId="0" applyFont="1" applyFill="1" applyBorder="1" applyAlignment="1">
      <alignment/>
    </xf>
    <xf numFmtId="0" fontId="82" fillId="33" borderId="58" xfId="0" applyFont="1" applyFill="1" applyBorder="1" applyAlignment="1">
      <alignment horizontal="center" wrapText="1"/>
    </xf>
    <xf numFmtId="0" fontId="32" fillId="33" borderId="59" xfId="0" applyFont="1" applyFill="1" applyBorder="1" applyAlignment="1">
      <alignment/>
    </xf>
    <xf numFmtId="0" fontId="32" fillId="33" borderId="22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 wrapText="1"/>
    </xf>
    <xf numFmtId="3" fontId="34" fillId="33" borderId="17" xfId="0" applyNumberFormat="1" applyFont="1" applyFill="1" applyBorder="1" applyAlignment="1">
      <alignment horizontal="center"/>
    </xf>
    <xf numFmtId="3" fontId="77" fillId="33" borderId="17" xfId="0" applyNumberFormat="1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 wrapText="1"/>
    </xf>
    <xf numFmtId="3" fontId="33" fillId="33" borderId="17" xfId="0" applyNumberFormat="1" applyFont="1" applyFill="1" applyBorder="1" applyAlignment="1">
      <alignment horizontal="center"/>
    </xf>
    <xf numFmtId="3" fontId="78" fillId="33" borderId="17" xfId="0" applyNumberFormat="1" applyFont="1" applyFill="1" applyBorder="1" applyAlignment="1">
      <alignment horizontal="center" wrapText="1"/>
    </xf>
    <xf numFmtId="0" fontId="33" fillId="33" borderId="17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 wrapText="1"/>
    </xf>
    <xf numFmtId="0" fontId="77" fillId="33" borderId="17" xfId="0" applyFont="1" applyFill="1" applyBorder="1" applyAlignment="1">
      <alignment horizontal="center" wrapText="1"/>
    </xf>
    <xf numFmtId="3" fontId="34" fillId="33" borderId="17" xfId="0" applyNumberFormat="1" applyFont="1" applyFill="1" applyBorder="1" applyAlignment="1">
      <alignment horizontal="center" wrapText="1"/>
    </xf>
    <xf numFmtId="3" fontId="33" fillId="33" borderId="17" xfId="0" applyNumberFormat="1" applyFont="1" applyFill="1" applyBorder="1" applyAlignment="1">
      <alignment horizontal="center" wrapText="1"/>
    </xf>
    <xf numFmtId="3" fontId="34" fillId="33" borderId="19" xfId="0" applyNumberFormat="1" applyFont="1" applyFill="1" applyBorder="1" applyAlignment="1">
      <alignment horizontal="center"/>
    </xf>
    <xf numFmtId="3" fontId="34" fillId="33" borderId="19" xfId="0" applyNumberFormat="1" applyFont="1" applyFill="1" applyBorder="1" applyAlignment="1">
      <alignment horizontal="center" wrapText="1"/>
    </xf>
    <xf numFmtId="3" fontId="33" fillId="33" borderId="22" xfId="0" applyNumberFormat="1" applyFont="1" applyFill="1" applyBorder="1" applyAlignment="1">
      <alignment horizontal="center"/>
    </xf>
    <xf numFmtId="3" fontId="33" fillId="33" borderId="22" xfId="0" applyNumberFormat="1" applyFont="1" applyFill="1" applyBorder="1" applyAlignment="1">
      <alignment horizontal="center" wrapText="1"/>
    </xf>
    <xf numFmtId="0" fontId="34" fillId="33" borderId="23" xfId="0" applyFont="1" applyFill="1" applyBorder="1" applyAlignment="1">
      <alignment/>
    </xf>
    <xf numFmtId="0" fontId="83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80" fillId="33" borderId="0" xfId="0" applyFont="1" applyFill="1" applyBorder="1" applyAlignment="1">
      <alignment/>
    </xf>
    <xf numFmtId="3" fontId="80" fillId="33" borderId="0" xfId="0" applyNumberFormat="1" applyFont="1" applyFill="1" applyBorder="1" applyAlignment="1">
      <alignment horizontal="center"/>
    </xf>
    <xf numFmtId="3" fontId="82" fillId="33" borderId="0" xfId="0" applyNumberFormat="1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 wrapText="1"/>
    </xf>
    <xf numFmtId="0" fontId="85" fillId="33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4" fillId="33" borderId="0" xfId="0" applyFont="1" applyFill="1" applyAlignment="1">
      <alignment/>
    </xf>
    <xf numFmtId="0" fontId="86" fillId="33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31" fillId="33" borderId="0" xfId="0" applyFont="1" applyFill="1" applyAlignment="1">
      <alignment/>
    </xf>
    <xf numFmtId="0" fontId="49" fillId="33" borderId="16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3" fillId="33" borderId="55" xfId="0" applyFont="1" applyFill="1" applyBorder="1" applyAlignment="1">
      <alignment horizontal="center"/>
    </xf>
    <xf numFmtId="0" fontId="33" fillId="33" borderId="56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33" fillId="33" borderId="60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3" fontId="34" fillId="33" borderId="20" xfId="0" applyNumberFormat="1" applyFont="1" applyFill="1" applyBorder="1" applyAlignment="1">
      <alignment horizontal="center"/>
    </xf>
    <xf numFmtId="3" fontId="34" fillId="33" borderId="22" xfId="0" applyNumberFormat="1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  <xf numFmtId="3" fontId="33" fillId="33" borderId="20" xfId="0" applyNumberFormat="1" applyFont="1" applyFill="1" applyBorder="1" applyAlignment="1">
      <alignment horizontal="center"/>
    </xf>
    <xf numFmtId="3" fontId="33" fillId="33" borderId="22" xfId="0" applyNumberFormat="1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55" xfId="0" applyFont="1" applyFill="1" applyBorder="1" applyAlignment="1">
      <alignment horizontal="center"/>
    </xf>
    <xf numFmtId="3" fontId="32" fillId="33" borderId="56" xfId="0" applyNumberFormat="1" applyFont="1" applyFill="1" applyBorder="1" applyAlignment="1">
      <alignment/>
    </xf>
    <xf numFmtId="3" fontId="32" fillId="33" borderId="22" xfId="0" applyNumberFormat="1" applyFont="1" applyFill="1" applyBorder="1" applyAlignment="1">
      <alignment/>
    </xf>
    <xf numFmtId="0" fontId="31" fillId="33" borderId="20" xfId="0" applyFont="1" applyFill="1" applyBorder="1" applyAlignment="1">
      <alignment/>
    </xf>
    <xf numFmtId="0" fontId="31" fillId="33" borderId="21" xfId="0" applyFont="1" applyFill="1" applyBorder="1" applyAlignment="1">
      <alignment/>
    </xf>
    <xf numFmtId="0" fontId="31" fillId="33" borderId="55" xfId="0" applyFont="1" applyFill="1" applyBorder="1" applyAlignment="1">
      <alignment/>
    </xf>
    <xf numFmtId="0" fontId="31" fillId="33" borderId="56" xfId="0" applyFont="1" applyFill="1" applyBorder="1" applyAlignment="1">
      <alignment/>
    </xf>
    <xf numFmtId="0" fontId="32" fillId="33" borderId="56" xfId="0" applyFont="1" applyFill="1" applyBorder="1" applyAlignment="1">
      <alignment horizontal="center"/>
    </xf>
    <xf numFmtId="3" fontId="32" fillId="33" borderId="17" xfId="0" applyNumberFormat="1" applyFont="1" applyFill="1" applyBorder="1" applyAlignment="1">
      <alignment/>
    </xf>
    <xf numFmtId="0" fontId="31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45" fillId="33" borderId="16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3" fillId="33" borderId="13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61" xfId="0" applyFont="1" applyFill="1" applyBorder="1" applyAlignment="1">
      <alignment horizontal="center"/>
    </xf>
    <xf numFmtId="0" fontId="33" fillId="33" borderId="62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3" borderId="63" xfId="0" applyFont="1" applyFill="1" applyBorder="1" applyAlignment="1">
      <alignment/>
    </xf>
    <xf numFmtId="0" fontId="33" fillId="33" borderId="64" xfId="0" applyFont="1" applyFill="1" applyBorder="1" applyAlignment="1">
      <alignment/>
    </xf>
    <xf numFmtId="3" fontId="34" fillId="33" borderId="20" xfId="0" applyNumberFormat="1" applyFont="1" applyFill="1" applyBorder="1" applyAlignment="1">
      <alignment horizontal="right"/>
    </xf>
    <xf numFmtId="3" fontId="34" fillId="33" borderId="22" xfId="0" applyNumberFormat="1" applyFont="1" applyFill="1" applyBorder="1" applyAlignment="1">
      <alignment horizontal="right"/>
    </xf>
    <xf numFmtId="3" fontId="34" fillId="33" borderId="17" xfId="0" applyNumberFormat="1" applyFont="1" applyFill="1" applyBorder="1" applyAlignment="1">
      <alignment horizontal="right"/>
    </xf>
    <xf numFmtId="0" fontId="34" fillId="33" borderId="17" xfId="0" applyFont="1" applyFill="1" applyBorder="1" applyAlignment="1">
      <alignment horizontal="right"/>
    </xf>
    <xf numFmtId="0" fontId="33" fillId="33" borderId="20" xfId="0" applyFont="1" applyFill="1" applyBorder="1" applyAlignment="1">
      <alignment/>
    </xf>
    <xf numFmtId="0" fontId="33" fillId="33" borderId="22" xfId="0" applyFont="1" applyFill="1" applyBorder="1" applyAlignment="1">
      <alignment/>
    </xf>
    <xf numFmtId="0" fontId="34" fillId="33" borderId="20" xfId="0" applyFont="1" applyFill="1" applyBorder="1" applyAlignment="1">
      <alignment horizontal="right"/>
    </xf>
    <xf numFmtId="0" fontId="34" fillId="33" borderId="22" xfId="0" applyFont="1" applyFill="1" applyBorder="1" applyAlignment="1">
      <alignment horizontal="right"/>
    </xf>
    <xf numFmtId="3" fontId="33" fillId="33" borderId="20" xfId="0" applyNumberFormat="1" applyFont="1" applyFill="1" applyBorder="1" applyAlignment="1">
      <alignment horizontal="right"/>
    </xf>
    <xf numFmtId="3" fontId="33" fillId="33" borderId="22" xfId="0" applyNumberFormat="1" applyFont="1" applyFill="1" applyBorder="1" applyAlignment="1">
      <alignment horizontal="right"/>
    </xf>
    <xf numFmtId="3" fontId="33" fillId="33" borderId="17" xfId="0" applyNumberFormat="1" applyFont="1" applyFill="1" applyBorder="1" applyAlignment="1">
      <alignment horizontal="right"/>
    </xf>
    <xf numFmtId="0" fontId="33" fillId="33" borderId="17" xfId="0" applyFont="1" applyFill="1" applyBorder="1" applyAlignment="1">
      <alignment horizontal="right"/>
    </xf>
    <xf numFmtId="3" fontId="32" fillId="33" borderId="56" xfId="0" applyNumberFormat="1" applyFont="1" applyFill="1" applyBorder="1" applyAlignment="1">
      <alignment horizontal="center"/>
    </xf>
    <xf numFmtId="3" fontId="32" fillId="33" borderId="21" xfId="0" applyNumberFormat="1" applyFont="1" applyFill="1" applyBorder="1" applyAlignment="1">
      <alignment horizontal="center"/>
    </xf>
    <xf numFmtId="3" fontId="32" fillId="33" borderId="55" xfId="0" applyNumberFormat="1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86" fillId="33" borderId="65" xfId="0" applyFont="1" applyFill="1" applyBorder="1" applyAlignment="1">
      <alignment horizontal="center" wrapText="1"/>
    </xf>
    <xf numFmtId="0" fontId="86" fillId="33" borderId="66" xfId="0" applyFont="1" applyFill="1" applyBorder="1" applyAlignment="1">
      <alignment horizontal="center" wrapText="1"/>
    </xf>
    <xf numFmtId="0" fontId="86" fillId="33" borderId="67" xfId="0" applyFont="1" applyFill="1" applyBorder="1" applyAlignment="1">
      <alignment horizontal="center" wrapText="1"/>
    </xf>
    <xf numFmtId="0" fontId="86" fillId="33" borderId="68" xfId="0" applyFont="1" applyFill="1" applyBorder="1" applyAlignment="1">
      <alignment horizontal="center" wrapText="1"/>
    </xf>
    <xf numFmtId="0" fontId="86" fillId="33" borderId="69" xfId="0" applyFont="1" applyFill="1" applyBorder="1" applyAlignment="1">
      <alignment horizontal="center" wrapText="1"/>
    </xf>
    <xf numFmtId="0" fontId="86" fillId="33" borderId="70" xfId="0" applyFont="1" applyFill="1" applyBorder="1" applyAlignment="1">
      <alignment horizontal="center" wrapText="1"/>
    </xf>
    <xf numFmtId="0" fontId="86" fillId="33" borderId="20" xfId="0" applyFont="1" applyFill="1" applyBorder="1" applyAlignment="1">
      <alignment horizontal="center" wrapText="1"/>
    </xf>
    <xf numFmtId="0" fontId="86" fillId="33" borderId="21" xfId="0" applyFont="1" applyFill="1" applyBorder="1" applyAlignment="1">
      <alignment horizontal="center" wrapText="1"/>
    </xf>
    <xf numFmtId="0" fontId="86" fillId="33" borderId="22" xfId="0" applyFont="1" applyFill="1" applyBorder="1" applyAlignment="1">
      <alignment horizontal="center" wrapText="1"/>
    </xf>
    <xf numFmtId="0" fontId="86" fillId="33" borderId="71" xfId="0" applyFont="1" applyFill="1" applyBorder="1" applyAlignment="1">
      <alignment horizontal="center" wrapText="1"/>
    </xf>
    <xf numFmtId="0" fontId="87" fillId="33" borderId="67" xfId="0" applyFont="1" applyFill="1" applyBorder="1" applyAlignment="1">
      <alignment horizontal="center" wrapText="1"/>
    </xf>
    <xf numFmtId="0" fontId="87" fillId="33" borderId="68" xfId="0" applyFont="1" applyFill="1" applyBorder="1" applyAlignment="1">
      <alignment horizontal="center" wrapText="1"/>
    </xf>
    <xf numFmtId="3" fontId="87" fillId="33" borderId="67" xfId="0" applyNumberFormat="1" applyFont="1" applyFill="1" applyBorder="1" applyAlignment="1">
      <alignment horizontal="center" wrapText="1"/>
    </xf>
    <xf numFmtId="3" fontId="87" fillId="33" borderId="69" xfId="0" applyNumberFormat="1" applyFont="1" applyFill="1" applyBorder="1" applyAlignment="1">
      <alignment horizontal="center" wrapText="1"/>
    </xf>
    <xf numFmtId="3" fontId="87" fillId="33" borderId="68" xfId="0" applyNumberFormat="1" applyFont="1" applyFill="1" applyBorder="1" applyAlignment="1">
      <alignment horizontal="center" wrapText="1"/>
    </xf>
    <xf numFmtId="0" fontId="88" fillId="33" borderId="67" xfId="0" applyFont="1" applyFill="1" applyBorder="1" applyAlignment="1">
      <alignment horizontal="center" wrapText="1"/>
    </xf>
    <xf numFmtId="0" fontId="88" fillId="33" borderId="69" xfId="0" applyFont="1" applyFill="1" applyBorder="1" applyAlignment="1">
      <alignment horizontal="center" wrapText="1"/>
    </xf>
    <xf numFmtId="0" fontId="88" fillId="33" borderId="68" xfId="0" applyFont="1" applyFill="1" applyBorder="1" applyAlignment="1">
      <alignment horizontal="center" wrapText="1"/>
    </xf>
    <xf numFmtId="3" fontId="87" fillId="33" borderId="70" xfId="0" applyNumberFormat="1" applyFont="1" applyFill="1" applyBorder="1" applyAlignment="1">
      <alignment horizontal="center" wrapText="1"/>
    </xf>
    <xf numFmtId="0" fontId="87" fillId="33" borderId="20" xfId="0" applyFont="1" applyFill="1" applyBorder="1" applyAlignment="1">
      <alignment horizontal="center" wrapText="1"/>
    </xf>
    <xf numFmtId="0" fontId="87" fillId="33" borderId="21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 wrapText="1"/>
    </xf>
    <xf numFmtId="0" fontId="87" fillId="33" borderId="69" xfId="0" applyFont="1" applyFill="1" applyBorder="1" applyAlignment="1">
      <alignment horizontal="center" wrapText="1"/>
    </xf>
    <xf numFmtId="3" fontId="88" fillId="33" borderId="67" xfId="0" applyNumberFormat="1" applyFont="1" applyFill="1" applyBorder="1" applyAlignment="1">
      <alignment horizontal="center" wrapText="1"/>
    </xf>
    <xf numFmtId="3" fontId="88" fillId="33" borderId="69" xfId="0" applyNumberFormat="1" applyFont="1" applyFill="1" applyBorder="1" applyAlignment="1">
      <alignment horizontal="center" wrapText="1"/>
    </xf>
    <xf numFmtId="3" fontId="88" fillId="33" borderId="68" xfId="0" applyNumberFormat="1" applyFont="1" applyFill="1" applyBorder="1" applyAlignment="1">
      <alignment horizontal="center" wrapText="1"/>
    </xf>
    <xf numFmtId="3" fontId="88" fillId="33" borderId="70" xfId="0" applyNumberFormat="1" applyFont="1" applyFill="1" applyBorder="1" applyAlignment="1">
      <alignment horizontal="center" wrapText="1"/>
    </xf>
    <xf numFmtId="0" fontId="88" fillId="33" borderId="20" xfId="0" applyFont="1" applyFill="1" applyBorder="1" applyAlignment="1">
      <alignment horizontal="center" wrapText="1"/>
    </xf>
    <xf numFmtId="0" fontId="88" fillId="33" borderId="21" xfId="0" applyFont="1" applyFill="1" applyBorder="1" applyAlignment="1">
      <alignment horizontal="center" wrapText="1"/>
    </xf>
    <xf numFmtId="0" fontId="88" fillId="33" borderId="22" xfId="0" applyFont="1" applyFill="1" applyBorder="1" applyAlignment="1">
      <alignment horizontal="center" wrapText="1"/>
    </xf>
    <xf numFmtId="0" fontId="84" fillId="33" borderId="72" xfId="0" applyFont="1" applyFill="1" applyBorder="1" applyAlignment="1">
      <alignment wrapText="1"/>
    </xf>
    <xf numFmtId="0" fontId="54" fillId="33" borderId="72" xfId="0" applyFont="1" applyFill="1" applyBorder="1" applyAlignment="1">
      <alignment wrapText="1"/>
    </xf>
    <xf numFmtId="0" fontId="31" fillId="33" borderId="72" xfId="0" applyFont="1" applyFill="1" applyBorder="1" applyAlignment="1">
      <alignment wrapText="1"/>
    </xf>
    <xf numFmtId="0" fontId="31" fillId="33" borderId="12" xfId="0" applyFont="1" applyFill="1" applyBorder="1" applyAlignment="1">
      <alignment wrapText="1"/>
    </xf>
    <xf numFmtId="0" fontId="84" fillId="33" borderId="0" xfId="0" applyFont="1" applyFill="1" applyAlignment="1">
      <alignment wrapText="1"/>
    </xf>
    <xf numFmtId="0" fontId="54" fillId="33" borderId="0" xfId="0" applyFont="1" applyFill="1" applyAlignment="1">
      <alignment wrapText="1"/>
    </xf>
    <xf numFmtId="0" fontId="3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 wrapText="1"/>
    </xf>
    <xf numFmtId="0" fontId="89" fillId="33" borderId="17" xfId="0" applyFont="1" applyFill="1" applyBorder="1" applyAlignment="1">
      <alignment horizontal="center"/>
    </xf>
    <xf numFmtId="4" fontId="34" fillId="33" borderId="17" xfId="0" applyNumberFormat="1" applyFont="1" applyFill="1" applyBorder="1" applyAlignment="1">
      <alignment horizontal="center"/>
    </xf>
    <xf numFmtId="3" fontId="34" fillId="33" borderId="17" xfId="0" applyNumberFormat="1" applyFont="1" applyFill="1" applyBorder="1" applyAlignment="1">
      <alignment horizontal="center" vertical="top" wrapText="1"/>
    </xf>
    <xf numFmtId="0" fontId="34" fillId="33" borderId="16" xfId="0" applyFont="1" applyFill="1" applyBorder="1" applyAlignment="1">
      <alignment horizontal="center"/>
    </xf>
    <xf numFmtId="3" fontId="34" fillId="33" borderId="59" xfId="0" applyNumberFormat="1" applyFont="1" applyFill="1" applyBorder="1" applyAlignment="1">
      <alignment horizontal="center"/>
    </xf>
    <xf numFmtId="3" fontId="34" fillId="33" borderId="22" xfId="0" applyNumberFormat="1" applyFont="1" applyFill="1" applyBorder="1" applyAlignment="1">
      <alignment horizontal="center" wrapText="1"/>
    </xf>
    <xf numFmtId="4" fontId="34" fillId="33" borderId="17" xfId="0" applyNumberFormat="1" applyFont="1" applyFill="1" applyBorder="1" applyAlignment="1">
      <alignment horizontal="center" vertical="top" wrapText="1"/>
    </xf>
    <xf numFmtId="3" fontId="34" fillId="33" borderId="16" xfId="0" applyNumberFormat="1" applyFont="1" applyFill="1" applyBorder="1" applyAlignment="1">
      <alignment horizontal="center"/>
    </xf>
    <xf numFmtId="4" fontId="34" fillId="33" borderId="14" xfId="0" applyNumberFormat="1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 vertical="top" wrapText="1"/>
    </xf>
    <xf numFmtId="0" fontId="34" fillId="33" borderId="0" xfId="0" applyFont="1" applyFill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 wrapText="1"/>
    </xf>
    <xf numFmtId="0" fontId="34" fillId="33" borderId="21" xfId="0" applyFont="1" applyFill="1" applyBorder="1" applyAlignment="1">
      <alignment horizontal="center"/>
    </xf>
    <xf numFmtId="0" fontId="34" fillId="33" borderId="59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 wrapText="1"/>
    </xf>
    <xf numFmtId="3" fontId="34" fillId="33" borderId="14" xfId="0" applyNumberFormat="1" applyFont="1" applyFill="1" applyBorder="1" applyAlignment="1">
      <alignment horizontal="center"/>
    </xf>
    <xf numFmtId="3" fontId="77" fillId="33" borderId="73" xfId="0" applyNumberFormat="1" applyFont="1" applyFill="1" applyBorder="1" applyAlignment="1">
      <alignment horizontal="center" wrapText="1"/>
    </xf>
    <xf numFmtId="0" fontId="34" fillId="33" borderId="2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2"/>
  <sheetViews>
    <sheetView tabSelected="1" zoomScalePageLayoutView="0" workbookViewId="0" topLeftCell="A372">
      <selection activeCell="I305" sqref="I305"/>
    </sheetView>
  </sheetViews>
  <sheetFormatPr defaultColWidth="9.140625" defaultRowHeight="12.75"/>
  <cols>
    <col min="1" max="1" width="8.7109375" style="54" customWidth="1"/>
    <col min="2" max="2" width="21.7109375" style="54" bestFit="1" customWidth="1"/>
    <col min="3" max="3" width="17.28125" style="54" customWidth="1"/>
    <col min="4" max="4" width="14.28125" style="54" customWidth="1"/>
    <col min="5" max="6" width="15.57421875" style="54" customWidth="1"/>
    <col min="7" max="7" width="16.00390625" style="54" customWidth="1"/>
    <col min="8" max="8" width="13.7109375" style="54" customWidth="1"/>
    <col min="9" max="9" width="17.57421875" style="54" customWidth="1"/>
    <col min="10" max="10" width="9.140625" style="54" customWidth="1"/>
    <col min="11" max="11" width="10.00390625" style="54" bestFit="1" customWidth="1"/>
    <col min="12" max="16384" width="9.140625" style="54" customWidth="1"/>
  </cols>
  <sheetData>
    <row r="2" spans="2:23" ht="15.75" thickBot="1">
      <c r="B2" s="49" t="s">
        <v>182</v>
      </c>
      <c r="C2" s="50"/>
      <c r="D2" s="50"/>
      <c r="E2" s="50"/>
      <c r="F2" s="50"/>
      <c r="G2" s="50"/>
      <c r="H2" s="50"/>
      <c r="I2" s="50"/>
      <c r="J2" s="5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2:23" ht="31.5" customHeight="1" thickBot="1">
      <c r="B3" s="36" t="s">
        <v>15</v>
      </c>
      <c r="C3" s="37" t="s">
        <v>16</v>
      </c>
      <c r="D3" s="38"/>
      <c r="E3" s="39"/>
      <c r="F3" s="40" t="s">
        <v>17</v>
      </c>
      <c r="G3" s="40" t="s">
        <v>18</v>
      </c>
      <c r="H3" s="40" t="s">
        <v>19</v>
      </c>
      <c r="I3" s="40" t="s">
        <v>20</v>
      </c>
      <c r="J3" s="40" t="s">
        <v>21</v>
      </c>
      <c r="W3" s="55"/>
    </row>
    <row r="4" spans="2:23" ht="13.5" thickBot="1">
      <c r="B4" s="41"/>
      <c r="C4" s="42" t="s">
        <v>22</v>
      </c>
      <c r="D4" s="42" t="s">
        <v>23</v>
      </c>
      <c r="E4" s="42" t="s">
        <v>24</v>
      </c>
      <c r="F4" s="43"/>
      <c r="G4" s="43"/>
      <c r="H4" s="43"/>
      <c r="I4" s="43"/>
      <c r="J4" s="43"/>
      <c r="W4" s="55"/>
    </row>
    <row r="5" spans="2:23" ht="13.5" thickBot="1">
      <c r="B5" s="44" t="s">
        <v>6</v>
      </c>
      <c r="C5" s="45">
        <v>16390</v>
      </c>
      <c r="D5" s="45">
        <v>12400</v>
      </c>
      <c r="E5" s="45">
        <v>3990</v>
      </c>
      <c r="F5" s="46">
        <v>649.6</v>
      </c>
      <c r="G5" s="45">
        <v>1046.1</v>
      </c>
      <c r="H5" s="46">
        <v>650</v>
      </c>
      <c r="I5" s="45">
        <v>1474</v>
      </c>
      <c r="J5" s="47">
        <v>20210</v>
      </c>
      <c r="K5" s="56"/>
      <c r="W5" s="55"/>
    </row>
    <row r="6" spans="2:23" ht="13.5" thickBot="1">
      <c r="B6" s="44" t="s">
        <v>7</v>
      </c>
      <c r="C6" s="45">
        <v>1742</v>
      </c>
      <c r="D6" s="45">
        <v>1674</v>
      </c>
      <c r="E6" s="46">
        <v>67.5</v>
      </c>
      <c r="F6" s="46">
        <v>94.9</v>
      </c>
      <c r="G6" s="46">
        <v>602.5</v>
      </c>
      <c r="H6" s="45">
        <v>1870</v>
      </c>
      <c r="I6" s="45">
        <v>1456</v>
      </c>
      <c r="J6" s="47">
        <v>5765</v>
      </c>
      <c r="K6" s="56"/>
      <c r="W6" s="55"/>
    </row>
    <row r="7" spans="2:23" ht="13.5" thickBot="1">
      <c r="B7" s="44" t="s">
        <v>8</v>
      </c>
      <c r="C7" s="45">
        <v>2911.4</v>
      </c>
      <c r="D7" s="45">
        <v>2465</v>
      </c>
      <c r="E7" s="46">
        <v>446.4</v>
      </c>
      <c r="F7" s="46">
        <v>511</v>
      </c>
      <c r="G7" s="46">
        <v>429</v>
      </c>
      <c r="H7" s="46">
        <v>650</v>
      </c>
      <c r="I7" s="45">
        <v>1423</v>
      </c>
      <c r="J7" s="47">
        <v>5924</v>
      </c>
      <c r="K7" s="56"/>
      <c r="W7" s="55"/>
    </row>
    <row r="8" spans="2:23" ht="13.5" thickBot="1">
      <c r="B8" s="44" t="s">
        <v>9</v>
      </c>
      <c r="C8" s="45">
        <v>3080.5</v>
      </c>
      <c r="D8" s="45">
        <v>1875</v>
      </c>
      <c r="E8" s="46">
        <v>1205.5</v>
      </c>
      <c r="F8" s="46">
        <v>119.3</v>
      </c>
      <c r="G8" s="46">
        <v>300.7</v>
      </c>
      <c r="H8" s="45">
        <v>2215</v>
      </c>
      <c r="I8" s="45">
        <v>1630</v>
      </c>
      <c r="J8" s="47">
        <v>7346</v>
      </c>
      <c r="K8" s="56"/>
      <c r="W8" s="55"/>
    </row>
    <row r="9" spans="2:23" ht="13.5" thickBot="1">
      <c r="B9" s="44" t="s">
        <v>10</v>
      </c>
      <c r="C9" s="45">
        <v>1092</v>
      </c>
      <c r="D9" s="46">
        <v>1036</v>
      </c>
      <c r="E9" s="46">
        <v>56</v>
      </c>
      <c r="F9" s="46">
        <v>3</v>
      </c>
      <c r="G9" s="46">
        <v>223.1</v>
      </c>
      <c r="H9" s="46">
        <v>640</v>
      </c>
      <c r="I9" s="45">
        <v>5135</v>
      </c>
      <c r="J9" s="47">
        <v>7093</v>
      </c>
      <c r="W9" s="55"/>
    </row>
    <row r="10" spans="2:23" ht="13.5" thickBot="1">
      <c r="B10" s="44" t="s">
        <v>11</v>
      </c>
      <c r="C10" s="45">
        <v>1304.3</v>
      </c>
      <c r="D10" s="45">
        <v>1100.3</v>
      </c>
      <c r="E10" s="46">
        <v>204</v>
      </c>
      <c r="F10" s="46">
        <v>68.6</v>
      </c>
      <c r="G10" s="46">
        <v>250.2</v>
      </c>
      <c r="H10" s="45">
        <v>1335</v>
      </c>
      <c r="I10" s="45">
        <v>2416</v>
      </c>
      <c r="J10" s="47">
        <v>5374</v>
      </c>
      <c r="K10" s="56"/>
      <c r="W10" s="55"/>
    </row>
    <row r="11" spans="2:23" ht="13.5" thickBot="1">
      <c r="B11" s="44" t="s">
        <v>12</v>
      </c>
      <c r="C11" s="46">
        <v>150</v>
      </c>
      <c r="D11" s="46">
        <v>97.6</v>
      </c>
      <c r="E11" s="46">
        <v>52.4</v>
      </c>
      <c r="F11" s="46">
        <v>27.5</v>
      </c>
      <c r="G11" s="46">
        <v>39</v>
      </c>
      <c r="H11" s="46">
        <v>35</v>
      </c>
      <c r="I11" s="45">
        <v>3814.5</v>
      </c>
      <c r="J11" s="47">
        <v>4066</v>
      </c>
      <c r="W11" s="55"/>
    </row>
    <row r="12" spans="2:23" ht="13.5" thickBot="1">
      <c r="B12" s="44" t="s">
        <v>13</v>
      </c>
      <c r="C12" s="46">
        <v>554.4</v>
      </c>
      <c r="D12" s="46">
        <v>490.9</v>
      </c>
      <c r="E12" s="46">
        <v>63.5</v>
      </c>
      <c r="F12" s="46">
        <v>10.8</v>
      </c>
      <c r="G12" s="46">
        <v>15</v>
      </c>
      <c r="H12" s="46">
        <v>120</v>
      </c>
      <c r="I12" s="45">
        <v>2660</v>
      </c>
      <c r="J12" s="47">
        <v>3362</v>
      </c>
      <c r="W12" s="55"/>
    </row>
    <row r="13" spans="2:23" ht="13.5" thickBot="1">
      <c r="B13" s="44" t="s">
        <v>14</v>
      </c>
      <c r="C13" s="48">
        <v>27225</v>
      </c>
      <c r="D13" s="47">
        <v>21139</v>
      </c>
      <c r="E13" s="48">
        <v>6085</v>
      </c>
      <c r="F13" s="47">
        <v>1484.7</v>
      </c>
      <c r="G13" s="47">
        <v>2906</v>
      </c>
      <c r="H13" s="47">
        <v>7515</v>
      </c>
      <c r="I13" s="47">
        <v>19374</v>
      </c>
      <c r="J13" s="47">
        <v>59140</v>
      </c>
      <c r="W13" s="55"/>
    </row>
    <row r="14" spans="2:23" ht="15">
      <c r="B14" s="57"/>
      <c r="C14" s="58"/>
      <c r="D14" s="58"/>
      <c r="E14" s="58"/>
      <c r="F14" s="59">
        <f>SUM(F5:F12)</f>
        <v>1484.6999999999998</v>
      </c>
      <c r="G14" s="58"/>
      <c r="H14" s="59"/>
      <c r="I14" s="58"/>
      <c r="J14" s="58"/>
      <c r="W14" s="55"/>
    </row>
    <row r="15" spans="2:23" ht="15">
      <c r="B15" s="60" t="s">
        <v>25</v>
      </c>
      <c r="C15" s="61"/>
      <c r="D15" s="61"/>
      <c r="E15" s="61"/>
      <c r="F15" s="61"/>
      <c r="G15" s="61"/>
      <c r="H15" s="59"/>
      <c r="I15" s="59"/>
      <c r="J15" s="59"/>
      <c r="W15" s="55"/>
    </row>
    <row r="16" spans="2:23" ht="15">
      <c r="B16" s="57"/>
      <c r="C16" s="59"/>
      <c r="D16" s="59"/>
      <c r="E16" s="59"/>
      <c r="F16" s="59"/>
      <c r="G16" s="59"/>
      <c r="H16" s="59"/>
      <c r="I16" s="59"/>
      <c r="J16" s="59"/>
      <c r="W16" s="55"/>
    </row>
    <row r="17" spans="2:23" ht="64.5">
      <c r="B17" s="57"/>
      <c r="C17" s="62" t="s">
        <v>0</v>
      </c>
      <c r="D17" s="63" t="s">
        <v>26</v>
      </c>
      <c r="E17" s="63" t="s">
        <v>27</v>
      </c>
      <c r="F17" s="63" t="s">
        <v>28</v>
      </c>
      <c r="G17" s="63" t="s">
        <v>29</v>
      </c>
      <c r="H17" s="63" t="s">
        <v>30</v>
      </c>
      <c r="I17" s="63" t="s">
        <v>31</v>
      </c>
      <c r="J17" s="59"/>
      <c r="W17" s="55"/>
    </row>
    <row r="18" spans="2:23" ht="15">
      <c r="B18" s="57"/>
      <c r="C18" s="64" t="s">
        <v>6</v>
      </c>
      <c r="D18" s="65">
        <v>163900</v>
      </c>
      <c r="E18" s="65">
        <v>124000</v>
      </c>
      <c r="F18" s="65">
        <v>39900</v>
      </c>
      <c r="G18" s="65">
        <v>6500</v>
      </c>
      <c r="H18" s="65">
        <v>14740</v>
      </c>
      <c r="I18" s="65">
        <v>739570</v>
      </c>
      <c r="J18" s="59"/>
      <c r="W18" s="55"/>
    </row>
    <row r="19" spans="2:23" ht="15">
      <c r="B19" s="57"/>
      <c r="C19" s="64" t="s">
        <v>7</v>
      </c>
      <c r="D19" s="65">
        <v>17420</v>
      </c>
      <c r="E19" s="65">
        <v>16740</v>
      </c>
      <c r="F19" s="65">
        <v>675</v>
      </c>
      <c r="G19" s="65">
        <v>18700</v>
      </c>
      <c r="H19" s="65">
        <v>14560</v>
      </c>
      <c r="I19" s="65">
        <v>197200</v>
      </c>
      <c r="J19" s="59"/>
      <c r="W19" s="55"/>
    </row>
    <row r="20" spans="2:23" ht="15">
      <c r="B20" s="57"/>
      <c r="C20" s="64" t="s">
        <v>8</v>
      </c>
      <c r="D20" s="65">
        <v>29110</v>
      </c>
      <c r="E20" s="65">
        <v>24650</v>
      </c>
      <c r="F20" s="65">
        <v>4464</v>
      </c>
      <c r="G20" s="65">
        <v>4290</v>
      </c>
      <c r="H20" s="65">
        <v>14230</v>
      </c>
      <c r="I20" s="65">
        <v>385960</v>
      </c>
      <c r="J20" s="59"/>
      <c r="W20" s="55"/>
    </row>
    <row r="21" spans="2:23" ht="15">
      <c r="B21" s="57"/>
      <c r="C21" s="64" t="s">
        <v>9</v>
      </c>
      <c r="D21" s="65">
        <v>30810</v>
      </c>
      <c r="E21" s="65">
        <v>18750</v>
      </c>
      <c r="F21" s="65">
        <v>12055</v>
      </c>
      <c r="G21" s="65">
        <v>22150</v>
      </c>
      <c r="H21" s="65">
        <v>16300</v>
      </c>
      <c r="I21" s="65">
        <v>1524250</v>
      </c>
      <c r="J21" s="59"/>
      <c r="W21" s="55"/>
    </row>
    <row r="22" spans="2:23" ht="15">
      <c r="B22" s="57"/>
      <c r="C22" s="64" t="s">
        <v>10</v>
      </c>
      <c r="D22" s="65">
        <v>10920</v>
      </c>
      <c r="E22" s="65">
        <v>10360</v>
      </c>
      <c r="F22" s="65">
        <v>560</v>
      </c>
      <c r="G22" s="65">
        <v>6400</v>
      </c>
      <c r="H22" s="65">
        <v>51350</v>
      </c>
      <c r="I22" s="65">
        <v>309300</v>
      </c>
      <c r="J22" s="59"/>
      <c r="W22" s="55"/>
    </row>
    <row r="23" spans="2:23" ht="15">
      <c r="B23" s="57"/>
      <c r="C23" s="64" t="s">
        <v>11</v>
      </c>
      <c r="D23" s="65">
        <v>13040</v>
      </c>
      <c r="E23" s="65">
        <v>11000</v>
      </c>
      <c r="F23" s="65">
        <v>2040</v>
      </c>
      <c r="G23" s="65">
        <v>13350</v>
      </c>
      <c r="H23" s="65">
        <v>24160</v>
      </c>
      <c r="I23" s="65">
        <v>903360</v>
      </c>
      <c r="J23" s="59"/>
      <c r="W23" s="55"/>
    </row>
    <row r="24" spans="2:23" ht="15">
      <c r="B24" s="57"/>
      <c r="C24" s="64" t="s">
        <v>12</v>
      </c>
      <c r="D24" s="66">
        <v>1500</v>
      </c>
      <c r="E24" s="66">
        <v>976</v>
      </c>
      <c r="F24" s="66">
        <v>524</v>
      </c>
      <c r="G24" s="65">
        <v>350</v>
      </c>
      <c r="H24" s="65">
        <v>38150</v>
      </c>
      <c r="I24" s="65">
        <v>129610</v>
      </c>
      <c r="J24" s="59"/>
      <c r="W24" s="55"/>
    </row>
    <row r="25" spans="2:23" ht="15">
      <c r="B25" s="57"/>
      <c r="C25" s="64" t="s">
        <v>13</v>
      </c>
      <c r="D25" s="65">
        <v>5544</v>
      </c>
      <c r="E25" s="65">
        <v>4909</v>
      </c>
      <c r="F25" s="66">
        <v>635</v>
      </c>
      <c r="G25" s="65">
        <v>1200</v>
      </c>
      <c r="H25" s="65">
        <v>26600</v>
      </c>
      <c r="I25" s="65">
        <v>149810</v>
      </c>
      <c r="J25" s="59"/>
      <c r="W25" s="55"/>
    </row>
    <row r="26" spans="2:23" ht="15">
      <c r="B26" s="57"/>
      <c r="C26" s="67" t="s">
        <v>14</v>
      </c>
      <c r="D26" s="68">
        <v>272250</v>
      </c>
      <c r="E26" s="68">
        <v>211390</v>
      </c>
      <c r="F26" s="68">
        <v>60850</v>
      </c>
      <c r="G26" s="68">
        <v>75150</v>
      </c>
      <c r="H26" s="68">
        <v>193740</v>
      </c>
      <c r="I26" s="68">
        <v>4339060</v>
      </c>
      <c r="J26" s="59"/>
      <c r="W26" s="55"/>
    </row>
    <row r="27" spans="2:23" ht="12.7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</row>
    <row r="28" spans="2:23" ht="1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72"/>
    </row>
    <row r="29" spans="2:23" ht="12.7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1"/>
    </row>
    <row r="30" spans="2:23" ht="15.75">
      <c r="B30" s="73" t="s">
        <v>183</v>
      </c>
      <c r="C30" s="74"/>
      <c r="D30" s="74"/>
      <c r="E30" s="74"/>
      <c r="F30" s="74"/>
      <c r="G30" s="74"/>
      <c r="H30" s="74"/>
      <c r="I30" s="74"/>
      <c r="J30" s="74"/>
      <c r="K30" s="74"/>
      <c r="W30" s="55"/>
    </row>
    <row r="31" spans="2:23" ht="63.75">
      <c r="B31" s="75" t="s">
        <v>32</v>
      </c>
      <c r="C31" s="76" t="s">
        <v>33</v>
      </c>
      <c r="D31" s="63" t="s">
        <v>34</v>
      </c>
      <c r="E31" s="77" t="s">
        <v>35</v>
      </c>
      <c r="F31" s="77" t="s">
        <v>36</v>
      </c>
      <c r="G31" s="77" t="s">
        <v>37</v>
      </c>
      <c r="H31" s="77" t="s">
        <v>38</v>
      </c>
      <c r="I31" s="77" t="s">
        <v>39</v>
      </c>
      <c r="J31" s="63" t="s">
        <v>40</v>
      </c>
      <c r="K31" s="63" t="s">
        <v>41</v>
      </c>
      <c r="W31" s="55"/>
    </row>
    <row r="32" spans="2:23" ht="12.75">
      <c r="B32" s="78" t="s">
        <v>6</v>
      </c>
      <c r="C32" s="79" t="s">
        <v>42</v>
      </c>
      <c r="D32" s="66">
        <v>380</v>
      </c>
      <c r="E32" s="66">
        <v>12550</v>
      </c>
      <c r="F32" s="66">
        <v>10250</v>
      </c>
      <c r="G32" s="66">
        <v>12500</v>
      </c>
      <c r="H32" s="66">
        <v>7800</v>
      </c>
      <c r="I32" s="66">
        <v>25050</v>
      </c>
      <c r="J32" s="66">
        <v>34</v>
      </c>
      <c r="K32" s="66">
        <v>852</v>
      </c>
      <c r="W32" s="55"/>
    </row>
    <row r="33" spans="2:23" ht="12.75">
      <c r="B33" s="78" t="s">
        <v>7</v>
      </c>
      <c r="C33" s="79" t="s">
        <v>42</v>
      </c>
      <c r="D33" s="66">
        <v>500</v>
      </c>
      <c r="E33" s="66">
        <v>800</v>
      </c>
      <c r="F33" s="66">
        <v>130</v>
      </c>
      <c r="G33" s="66">
        <v>310</v>
      </c>
      <c r="H33" s="66">
        <v>145</v>
      </c>
      <c r="I33" s="66">
        <v>1110</v>
      </c>
      <c r="J33" s="66">
        <v>22</v>
      </c>
      <c r="K33" s="66">
        <v>24</v>
      </c>
      <c r="W33" s="55"/>
    </row>
    <row r="34" spans="2:23" ht="12.75">
      <c r="B34" s="78" t="s">
        <v>8</v>
      </c>
      <c r="C34" s="79" t="s">
        <v>42</v>
      </c>
      <c r="D34" s="66">
        <v>140</v>
      </c>
      <c r="E34" s="66">
        <v>2800</v>
      </c>
      <c r="F34" s="66">
        <v>0</v>
      </c>
      <c r="G34" s="66">
        <v>0</v>
      </c>
      <c r="H34" s="66">
        <v>0</v>
      </c>
      <c r="I34" s="66">
        <v>2800</v>
      </c>
      <c r="J34" s="66">
        <v>20</v>
      </c>
      <c r="K34" s="66">
        <v>56</v>
      </c>
      <c r="W34" s="55"/>
    </row>
    <row r="35" spans="2:23" ht="12.75">
      <c r="B35" s="78" t="s">
        <v>9</v>
      </c>
      <c r="C35" s="79" t="s">
        <v>42</v>
      </c>
      <c r="D35" s="66">
        <v>160</v>
      </c>
      <c r="E35" s="66">
        <v>1000</v>
      </c>
      <c r="F35" s="66">
        <v>300</v>
      </c>
      <c r="G35" s="66">
        <v>3000</v>
      </c>
      <c r="H35" s="66">
        <v>500</v>
      </c>
      <c r="I35" s="66">
        <v>4000</v>
      </c>
      <c r="J35" s="66">
        <v>20</v>
      </c>
      <c r="K35" s="66">
        <v>80</v>
      </c>
      <c r="W35" s="55"/>
    </row>
    <row r="36" spans="2:23" ht="12.75">
      <c r="B36" s="78" t="s">
        <v>10</v>
      </c>
      <c r="C36" s="79" t="s">
        <v>42</v>
      </c>
      <c r="D36" s="66">
        <v>50</v>
      </c>
      <c r="E36" s="66">
        <v>500</v>
      </c>
      <c r="F36" s="66">
        <v>50</v>
      </c>
      <c r="G36" s="66">
        <v>125</v>
      </c>
      <c r="H36" s="66">
        <v>10</v>
      </c>
      <c r="I36" s="66">
        <v>625</v>
      </c>
      <c r="J36" s="66">
        <v>21</v>
      </c>
      <c r="K36" s="66">
        <v>13</v>
      </c>
      <c r="W36" s="55"/>
    </row>
    <row r="37" spans="2:23" ht="12.75">
      <c r="B37" s="78" t="s">
        <v>11</v>
      </c>
      <c r="C37" s="79" t="s">
        <v>42</v>
      </c>
      <c r="D37" s="66">
        <v>200</v>
      </c>
      <c r="E37" s="66">
        <v>4600</v>
      </c>
      <c r="F37" s="66">
        <v>300</v>
      </c>
      <c r="G37" s="66">
        <v>510</v>
      </c>
      <c r="H37" s="66">
        <v>300</v>
      </c>
      <c r="I37" s="66">
        <v>5110</v>
      </c>
      <c r="J37" s="66">
        <v>20</v>
      </c>
      <c r="K37" s="66">
        <v>102.2</v>
      </c>
      <c r="W37" s="55"/>
    </row>
    <row r="38" spans="2:23" ht="12.75">
      <c r="B38" s="78" t="s">
        <v>12</v>
      </c>
      <c r="C38" s="79" t="s">
        <v>42</v>
      </c>
      <c r="D38" s="66">
        <v>65</v>
      </c>
      <c r="E38" s="66">
        <v>1000</v>
      </c>
      <c r="F38" s="66">
        <v>300</v>
      </c>
      <c r="G38" s="66">
        <v>150</v>
      </c>
      <c r="H38" s="66">
        <v>300</v>
      </c>
      <c r="I38" s="66">
        <v>1150</v>
      </c>
      <c r="J38" s="66">
        <v>25</v>
      </c>
      <c r="K38" s="66">
        <v>28.75</v>
      </c>
      <c r="W38" s="55"/>
    </row>
    <row r="39" spans="2:23" ht="12.75">
      <c r="B39" s="78" t="s">
        <v>13</v>
      </c>
      <c r="C39" s="79" t="s">
        <v>42</v>
      </c>
      <c r="D39" s="66">
        <v>20</v>
      </c>
      <c r="E39" s="66">
        <v>300</v>
      </c>
      <c r="F39" s="66">
        <v>400</v>
      </c>
      <c r="G39" s="66">
        <v>300</v>
      </c>
      <c r="H39" s="66">
        <v>300</v>
      </c>
      <c r="I39" s="66">
        <v>600</v>
      </c>
      <c r="J39" s="66">
        <v>25</v>
      </c>
      <c r="K39" s="66">
        <v>15</v>
      </c>
      <c r="W39" s="55"/>
    </row>
    <row r="40" spans="2:23" ht="12.75">
      <c r="B40" s="80" t="s">
        <v>14</v>
      </c>
      <c r="C40" s="81"/>
      <c r="D40" s="82">
        <v>1515</v>
      </c>
      <c r="E40" s="82">
        <v>23550</v>
      </c>
      <c r="F40" s="82">
        <v>11730</v>
      </c>
      <c r="G40" s="82">
        <v>16895</v>
      </c>
      <c r="H40" s="82">
        <v>9355</v>
      </c>
      <c r="I40" s="82">
        <v>40445</v>
      </c>
      <c r="J40" s="83">
        <v>28</v>
      </c>
      <c r="K40" s="82">
        <v>1170.95</v>
      </c>
      <c r="W40" s="55"/>
    </row>
    <row r="41" spans="2:23" ht="12.75">
      <c r="B41" s="78" t="s">
        <v>6</v>
      </c>
      <c r="C41" s="79" t="s">
        <v>43</v>
      </c>
      <c r="D41" s="66">
        <v>35</v>
      </c>
      <c r="E41" s="66">
        <v>989</v>
      </c>
      <c r="F41" s="66">
        <v>24</v>
      </c>
      <c r="G41" s="66">
        <v>800</v>
      </c>
      <c r="H41" s="66">
        <v>43</v>
      </c>
      <c r="I41" s="66">
        <v>1789</v>
      </c>
      <c r="J41" s="66">
        <v>21</v>
      </c>
      <c r="K41" s="66">
        <v>38</v>
      </c>
      <c r="W41" s="55"/>
    </row>
    <row r="42" spans="2:23" ht="12.75">
      <c r="B42" s="78" t="s">
        <v>7</v>
      </c>
      <c r="C42" s="79" t="s">
        <v>43</v>
      </c>
      <c r="D42" s="66">
        <v>10</v>
      </c>
      <c r="E42" s="66">
        <v>61</v>
      </c>
      <c r="F42" s="66">
        <v>8</v>
      </c>
      <c r="G42" s="66">
        <v>38</v>
      </c>
      <c r="H42" s="66">
        <v>4</v>
      </c>
      <c r="I42" s="66">
        <v>99</v>
      </c>
      <c r="J42" s="66">
        <v>20</v>
      </c>
      <c r="K42" s="66">
        <v>2</v>
      </c>
      <c r="W42" s="55"/>
    </row>
    <row r="43" spans="2:23" ht="12.75">
      <c r="B43" s="78" t="s">
        <v>11</v>
      </c>
      <c r="C43" s="79" t="s">
        <v>43</v>
      </c>
      <c r="D43" s="66">
        <v>10</v>
      </c>
      <c r="E43" s="66">
        <v>110</v>
      </c>
      <c r="F43" s="66">
        <v>25</v>
      </c>
      <c r="G43" s="66">
        <v>60</v>
      </c>
      <c r="H43" s="66">
        <v>10</v>
      </c>
      <c r="I43" s="66">
        <v>170</v>
      </c>
      <c r="J43" s="66">
        <v>18</v>
      </c>
      <c r="K43" s="66">
        <v>3</v>
      </c>
      <c r="W43" s="55"/>
    </row>
    <row r="44" spans="2:23" ht="12.75">
      <c r="B44" s="80" t="s">
        <v>14</v>
      </c>
      <c r="C44" s="81"/>
      <c r="D44" s="83">
        <v>55</v>
      </c>
      <c r="E44" s="82">
        <v>1160</v>
      </c>
      <c r="F44" s="83">
        <v>57</v>
      </c>
      <c r="G44" s="83">
        <v>898</v>
      </c>
      <c r="H44" s="83">
        <v>57</v>
      </c>
      <c r="I44" s="82">
        <v>2058</v>
      </c>
      <c r="J44" s="83">
        <v>21</v>
      </c>
      <c r="K44" s="83">
        <v>43</v>
      </c>
      <c r="W44" s="55"/>
    </row>
    <row r="45" spans="2:23" ht="12.75">
      <c r="B45" s="78" t="s">
        <v>6</v>
      </c>
      <c r="C45" s="79" t="s">
        <v>44</v>
      </c>
      <c r="D45" s="66">
        <v>4200</v>
      </c>
      <c r="E45" s="66">
        <v>96720</v>
      </c>
      <c r="F45" s="66">
        <v>12400</v>
      </c>
      <c r="G45" s="66">
        <v>9100</v>
      </c>
      <c r="H45" s="66">
        <v>4200</v>
      </c>
      <c r="I45" s="66">
        <v>105820</v>
      </c>
      <c r="J45" s="66">
        <v>58</v>
      </c>
      <c r="K45" s="66">
        <v>6138</v>
      </c>
      <c r="W45" s="55"/>
    </row>
    <row r="46" spans="2:23" ht="12.75">
      <c r="B46" s="78" t="s">
        <v>7</v>
      </c>
      <c r="C46" s="79" t="s">
        <v>44</v>
      </c>
      <c r="D46" s="66">
        <v>33</v>
      </c>
      <c r="E46" s="66">
        <v>252</v>
      </c>
      <c r="F46" s="66">
        <v>214</v>
      </c>
      <c r="G46" s="66">
        <v>38</v>
      </c>
      <c r="H46" s="66">
        <v>6</v>
      </c>
      <c r="I46" s="66">
        <v>290</v>
      </c>
      <c r="J46" s="66">
        <v>44.8</v>
      </c>
      <c r="K46" s="66">
        <v>13</v>
      </c>
      <c r="W46" s="55"/>
    </row>
    <row r="47" spans="2:23" ht="12.75">
      <c r="B47" s="78" t="s">
        <v>8</v>
      </c>
      <c r="C47" s="79" t="s">
        <v>44</v>
      </c>
      <c r="D47" s="66">
        <v>500</v>
      </c>
      <c r="E47" s="66">
        <v>1000</v>
      </c>
      <c r="F47" s="66">
        <v>400</v>
      </c>
      <c r="G47" s="66">
        <v>0</v>
      </c>
      <c r="H47" s="66">
        <v>0</v>
      </c>
      <c r="I47" s="66">
        <v>1000</v>
      </c>
      <c r="J47" s="66">
        <v>55</v>
      </c>
      <c r="K47" s="66">
        <v>55</v>
      </c>
      <c r="W47" s="55"/>
    </row>
    <row r="48" spans="2:23" ht="12.75">
      <c r="B48" s="78" t="s">
        <v>9</v>
      </c>
      <c r="C48" s="79" t="s">
        <v>44</v>
      </c>
      <c r="D48" s="66">
        <v>200</v>
      </c>
      <c r="E48" s="66">
        <v>1000</v>
      </c>
      <c r="F48" s="66">
        <v>0</v>
      </c>
      <c r="G48" s="66">
        <v>3000</v>
      </c>
      <c r="H48" s="66">
        <v>300</v>
      </c>
      <c r="I48" s="66">
        <v>4000</v>
      </c>
      <c r="J48" s="66">
        <v>40</v>
      </c>
      <c r="K48" s="66">
        <v>160</v>
      </c>
      <c r="W48" s="55"/>
    </row>
    <row r="49" spans="2:23" ht="12.75">
      <c r="B49" s="78" t="s">
        <v>10</v>
      </c>
      <c r="C49" s="79" t="s">
        <v>44</v>
      </c>
      <c r="D49" s="66">
        <v>250</v>
      </c>
      <c r="E49" s="66">
        <v>6000</v>
      </c>
      <c r="F49" s="66">
        <v>100</v>
      </c>
      <c r="G49" s="66">
        <v>700</v>
      </c>
      <c r="H49" s="66">
        <v>50</v>
      </c>
      <c r="I49" s="66">
        <v>6700</v>
      </c>
      <c r="J49" s="66">
        <v>56</v>
      </c>
      <c r="K49" s="66">
        <v>375</v>
      </c>
      <c r="W49" s="55"/>
    </row>
    <row r="50" spans="2:23" ht="12.75">
      <c r="B50" s="78" t="s">
        <v>11</v>
      </c>
      <c r="C50" s="79" t="s">
        <v>44</v>
      </c>
      <c r="D50" s="66">
        <v>140</v>
      </c>
      <c r="E50" s="66">
        <v>3800</v>
      </c>
      <c r="F50" s="66">
        <v>300</v>
      </c>
      <c r="G50" s="66">
        <v>1700</v>
      </c>
      <c r="H50" s="66">
        <v>200</v>
      </c>
      <c r="I50" s="66">
        <v>5500</v>
      </c>
      <c r="J50" s="66">
        <v>40</v>
      </c>
      <c r="K50" s="66">
        <v>220</v>
      </c>
      <c r="W50" s="55"/>
    </row>
    <row r="51" spans="2:23" ht="12.75">
      <c r="B51" s="78" t="s">
        <v>12</v>
      </c>
      <c r="C51" s="79" t="s">
        <v>44</v>
      </c>
      <c r="D51" s="66">
        <v>60</v>
      </c>
      <c r="E51" s="66">
        <v>200</v>
      </c>
      <c r="F51" s="66">
        <v>100</v>
      </c>
      <c r="G51" s="66">
        <v>300</v>
      </c>
      <c r="H51" s="66">
        <v>150</v>
      </c>
      <c r="I51" s="66">
        <v>500</v>
      </c>
      <c r="J51" s="66">
        <v>46</v>
      </c>
      <c r="K51" s="66">
        <v>23</v>
      </c>
      <c r="W51" s="55"/>
    </row>
    <row r="52" spans="2:23" ht="12.75">
      <c r="B52" s="78" t="s">
        <v>13</v>
      </c>
      <c r="C52" s="79" t="s">
        <v>44</v>
      </c>
      <c r="D52" s="66">
        <v>30</v>
      </c>
      <c r="E52" s="66">
        <v>0</v>
      </c>
      <c r="F52" s="66">
        <v>0</v>
      </c>
      <c r="G52" s="66">
        <v>1400</v>
      </c>
      <c r="H52" s="66">
        <v>100</v>
      </c>
      <c r="I52" s="66">
        <v>1400</v>
      </c>
      <c r="J52" s="66">
        <v>48</v>
      </c>
      <c r="K52" s="66">
        <v>67</v>
      </c>
      <c r="W52" s="55"/>
    </row>
    <row r="53" spans="2:23" ht="12.75">
      <c r="B53" s="78" t="s">
        <v>6</v>
      </c>
      <c r="C53" s="79" t="s">
        <v>45</v>
      </c>
      <c r="D53" s="66">
        <v>2000</v>
      </c>
      <c r="E53" s="66">
        <v>45850</v>
      </c>
      <c r="F53" s="66">
        <v>5600</v>
      </c>
      <c r="G53" s="66">
        <v>2500</v>
      </c>
      <c r="H53" s="66">
        <v>1450</v>
      </c>
      <c r="I53" s="66">
        <v>48350</v>
      </c>
      <c r="J53" s="66">
        <v>56</v>
      </c>
      <c r="K53" s="66">
        <v>2708</v>
      </c>
      <c r="W53" s="55"/>
    </row>
    <row r="54" spans="2:23" ht="12.75">
      <c r="B54" s="78" t="s">
        <v>7</v>
      </c>
      <c r="C54" s="79" t="s">
        <v>45</v>
      </c>
      <c r="D54" s="66">
        <v>20</v>
      </c>
      <c r="E54" s="66">
        <v>1285</v>
      </c>
      <c r="F54" s="66">
        <v>235</v>
      </c>
      <c r="G54" s="66">
        <v>540</v>
      </c>
      <c r="H54" s="66">
        <v>36</v>
      </c>
      <c r="I54" s="66">
        <v>1825</v>
      </c>
      <c r="J54" s="66">
        <v>45</v>
      </c>
      <c r="K54" s="66">
        <v>82</v>
      </c>
      <c r="W54" s="55"/>
    </row>
    <row r="55" spans="2:23" ht="12.75">
      <c r="B55" s="78" t="s">
        <v>8</v>
      </c>
      <c r="C55" s="79" t="s">
        <v>45</v>
      </c>
      <c r="D55" s="66">
        <v>150</v>
      </c>
      <c r="E55" s="66">
        <v>2000</v>
      </c>
      <c r="F55" s="66">
        <v>400</v>
      </c>
      <c r="G55" s="66">
        <v>0</v>
      </c>
      <c r="H55" s="66">
        <v>0</v>
      </c>
      <c r="I55" s="66">
        <v>2000</v>
      </c>
      <c r="J55" s="66">
        <v>55</v>
      </c>
      <c r="K55" s="66">
        <v>110</v>
      </c>
      <c r="W55" s="55"/>
    </row>
    <row r="56" spans="2:23" ht="12.75">
      <c r="B56" s="78" t="s">
        <v>9</v>
      </c>
      <c r="C56" s="79" t="s">
        <v>45</v>
      </c>
      <c r="D56" s="66">
        <v>180</v>
      </c>
      <c r="E56" s="66">
        <v>900</v>
      </c>
      <c r="F56" s="66">
        <v>0</v>
      </c>
      <c r="G56" s="66">
        <v>0</v>
      </c>
      <c r="H56" s="66">
        <v>0</v>
      </c>
      <c r="I56" s="66">
        <v>900</v>
      </c>
      <c r="J56" s="66">
        <v>40</v>
      </c>
      <c r="K56" s="66">
        <v>36</v>
      </c>
      <c r="W56" s="55"/>
    </row>
    <row r="57" spans="2:23" ht="12.75">
      <c r="B57" s="78" t="s">
        <v>10</v>
      </c>
      <c r="C57" s="79" t="s">
        <v>45</v>
      </c>
      <c r="D57" s="66">
        <v>300</v>
      </c>
      <c r="E57" s="66">
        <v>5000</v>
      </c>
      <c r="F57" s="66">
        <v>500</v>
      </c>
      <c r="G57" s="66">
        <v>150</v>
      </c>
      <c r="H57" s="66">
        <v>50</v>
      </c>
      <c r="I57" s="66">
        <v>5150</v>
      </c>
      <c r="J57" s="66">
        <v>47</v>
      </c>
      <c r="K57" s="66">
        <v>242</v>
      </c>
      <c r="W57" s="55"/>
    </row>
    <row r="58" spans="2:23" ht="12.75">
      <c r="B58" s="78" t="s">
        <v>11</v>
      </c>
      <c r="C58" s="79" t="s">
        <v>45</v>
      </c>
      <c r="D58" s="66">
        <v>90</v>
      </c>
      <c r="E58" s="66">
        <v>2300</v>
      </c>
      <c r="F58" s="66">
        <v>270</v>
      </c>
      <c r="G58" s="66">
        <v>1000</v>
      </c>
      <c r="H58" s="66">
        <v>250</v>
      </c>
      <c r="I58" s="66">
        <v>3300</v>
      </c>
      <c r="J58" s="66">
        <v>40</v>
      </c>
      <c r="K58" s="66">
        <v>132</v>
      </c>
      <c r="W58" s="55"/>
    </row>
    <row r="59" spans="2:23" ht="12.75">
      <c r="B59" s="78" t="s">
        <v>12</v>
      </c>
      <c r="C59" s="79" t="s">
        <v>45</v>
      </c>
      <c r="D59" s="66">
        <v>45</v>
      </c>
      <c r="E59" s="66">
        <v>200</v>
      </c>
      <c r="F59" s="66">
        <v>250</v>
      </c>
      <c r="G59" s="66">
        <v>120</v>
      </c>
      <c r="H59" s="66">
        <v>200</v>
      </c>
      <c r="I59" s="66">
        <v>320</v>
      </c>
      <c r="J59" s="66">
        <v>44</v>
      </c>
      <c r="K59" s="66">
        <v>14</v>
      </c>
      <c r="W59" s="55"/>
    </row>
    <row r="60" spans="2:23" ht="12.75">
      <c r="B60" s="78" t="s">
        <v>13</v>
      </c>
      <c r="C60" s="79" t="s">
        <v>45</v>
      </c>
      <c r="D60" s="66">
        <v>40</v>
      </c>
      <c r="E60" s="66">
        <v>0</v>
      </c>
      <c r="F60" s="66">
        <v>0</v>
      </c>
      <c r="G60" s="66">
        <v>1900</v>
      </c>
      <c r="H60" s="66">
        <v>0</v>
      </c>
      <c r="I60" s="66">
        <v>1900</v>
      </c>
      <c r="J60" s="66">
        <v>45</v>
      </c>
      <c r="K60" s="66">
        <v>86</v>
      </c>
      <c r="W60" s="55"/>
    </row>
    <row r="61" spans="2:23" ht="12.75">
      <c r="B61" s="78" t="s">
        <v>6</v>
      </c>
      <c r="C61" s="79" t="s">
        <v>46</v>
      </c>
      <c r="D61" s="66">
        <v>44</v>
      </c>
      <c r="E61" s="66">
        <v>0</v>
      </c>
      <c r="F61" s="66">
        <v>670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W61" s="55"/>
    </row>
    <row r="62" spans="2:23" ht="12.75">
      <c r="B62" s="78" t="s">
        <v>8</v>
      </c>
      <c r="C62" s="79" t="s">
        <v>46</v>
      </c>
      <c r="D62" s="66">
        <v>50</v>
      </c>
      <c r="E62" s="66">
        <v>1000</v>
      </c>
      <c r="F62" s="66">
        <v>1000</v>
      </c>
      <c r="G62" s="66">
        <v>0</v>
      </c>
      <c r="H62" s="66">
        <v>0</v>
      </c>
      <c r="I62" s="66">
        <v>1000</v>
      </c>
      <c r="J62" s="66">
        <v>55</v>
      </c>
      <c r="K62" s="66">
        <v>55</v>
      </c>
      <c r="W62" s="55"/>
    </row>
    <row r="63" spans="2:23" ht="12.75">
      <c r="B63" s="78" t="s">
        <v>9</v>
      </c>
      <c r="C63" s="79" t="s">
        <v>46</v>
      </c>
      <c r="D63" s="66">
        <v>200</v>
      </c>
      <c r="E63" s="66">
        <v>1500</v>
      </c>
      <c r="F63" s="66">
        <v>2500</v>
      </c>
      <c r="G63" s="66">
        <v>0</v>
      </c>
      <c r="H63" s="66">
        <v>0</v>
      </c>
      <c r="I63" s="66">
        <v>1500</v>
      </c>
      <c r="J63" s="66">
        <v>60</v>
      </c>
      <c r="K63" s="66">
        <v>90</v>
      </c>
      <c r="W63" s="55"/>
    </row>
    <row r="64" spans="2:23" ht="12.75">
      <c r="B64" s="78" t="s">
        <v>6</v>
      </c>
      <c r="C64" s="79" t="s">
        <v>47</v>
      </c>
      <c r="D64" s="66">
        <v>420</v>
      </c>
      <c r="E64" s="66">
        <v>10500</v>
      </c>
      <c r="F64" s="66">
        <v>2300</v>
      </c>
      <c r="G64" s="66">
        <v>8500</v>
      </c>
      <c r="H64" s="66">
        <v>2800</v>
      </c>
      <c r="I64" s="66">
        <v>19000</v>
      </c>
      <c r="J64" s="66">
        <v>62</v>
      </c>
      <c r="K64" s="66">
        <v>1178</v>
      </c>
      <c r="W64" s="55"/>
    </row>
    <row r="65" spans="2:23" ht="12.75">
      <c r="B65" s="78" t="s">
        <v>7</v>
      </c>
      <c r="C65" s="79" t="s">
        <v>47</v>
      </c>
      <c r="D65" s="66">
        <v>465</v>
      </c>
      <c r="E65" s="66">
        <v>2490</v>
      </c>
      <c r="F65" s="66">
        <v>585</v>
      </c>
      <c r="G65" s="66">
        <v>886</v>
      </c>
      <c r="H65" s="66">
        <v>213</v>
      </c>
      <c r="I65" s="66">
        <v>3376</v>
      </c>
      <c r="J65" s="66">
        <v>44</v>
      </c>
      <c r="K65" s="66">
        <v>149</v>
      </c>
      <c r="W65" s="55"/>
    </row>
    <row r="66" spans="2:23" ht="12.75">
      <c r="B66" s="78" t="s">
        <v>8</v>
      </c>
      <c r="C66" s="79" t="s">
        <v>47</v>
      </c>
      <c r="D66" s="66">
        <v>100</v>
      </c>
      <c r="E66" s="66">
        <v>4750</v>
      </c>
      <c r="F66" s="66">
        <v>0</v>
      </c>
      <c r="G66" s="66">
        <v>0</v>
      </c>
      <c r="H66" s="66">
        <v>0</v>
      </c>
      <c r="I66" s="66">
        <v>4750</v>
      </c>
      <c r="J66" s="66">
        <v>54</v>
      </c>
      <c r="K66" s="66">
        <v>257</v>
      </c>
      <c r="W66" s="55"/>
    </row>
    <row r="67" spans="2:23" ht="12.75">
      <c r="B67" s="78" t="s">
        <v>9</v>
      </c>
      <c r="C67" s="79" t="s">
        <v>47</v>
      </c>
      <c r="D67" s="66">
        <v>120</v>
      </c>
      <c r="E67" s="66">
        <v>500</v>
      </c>
      <c r="F67" s="66">
        <v>0</v>
      </c>
      <c r="G67" s="66">
        <v>7000</v>
      </c>
      <c r="H67" s="66">
        <v>0</v>
      </c>
      <c r="I67" s="66">
        <v>7500</v>
      </c>
      <c r="J67" s="66">
        <v>40</v>
      </c>
      <c r="K67" s="66">
        <v>300</v>
      </c>
      <c r="W67" s="55"/>
    </row>
    <row r="68" spans="2:23" ht="12.75">
      <c r="B68" s="78" t="s">
        <v>10</v>
      </c>
      <c r="C68" s="79" t="s">
        <v>47</v>
      </c>
      <c r="D68" s="66">
        <v>200</v>
      </c>
      <c r="E68" s="66">
        <v>6000</v>
      </c>
      <c r="F68" s="66">
        <v>400</v>
      </c>
      <c r="G68" s="66">
        <v>500</v>
      </c>
      <c r="H68" s="66">
        <v>50</v>
      </c>
      <c r="I68" s="66">
        <v>6500</v>
      </c>
      <c r="J68" s="66">
        <v>20</v>
      </c>
      <c r="K68" s="66">
        <v>130</v>
      </c>
      <c r="W68" s="55"/>
    </row>
    <row r="69" spans="2:23" ht="12.75">
      <c r="B69" s="78" t="s">
        <v>11</v>
      </c>
      <c r="C69" s="79" t="s">
        <v>47</v>
      </c>
      <c r="D69" s="66">
        <v>930</v>
      </c>
      <c r="E69" s="66">
        <v>8800</v>
      </c>
      <c r="F69" s="66">
        <v>2750</v>
      </c>
      <c r="G69" s="66">
        <v>3600</v>
      </c>
      <c r="H69" s="66">
        <v>2100</v>
      </c>
      <c r="I69" s="66">
        <v>12400</v>
      </c>
      <c r="J69" s="66">
        <v>40</v>
      </c>
      <c r="K69" s="66">
        <v>496</v>
      </c>
      <c r="W69" s="55"/>
    </row>
    <row r="70" spans="2:23" ht="12.75">
      <c r="B70" s="78" t="s">
        <v>12</v>
      </c>
      <c r="C70" s="79" t="s">
        <v>47</v>
      </c>
      <c r="D70" s="66">
        <v>120</v>
      </c>
      <c r="E70" s="66">
        <v>150</v>
      </c>
      <c r="F70" s="66">
        <v>50</v>
      </c>
      <c r="G70" s="66">
        <v>100</v>
      </c>
      <c r="H70" s="66">
        <v>200</v>
      </c>
      <c r="I70" s="66">
        <v>250</v>
      </c>
      <c r="J70" s="66">
        <v>52</v>
      </c>
      <c r="K70" s="66">
        <v>13</v>
      </c>
      <c r="W70" s="55"/>
    </row>
    <row r="71" spans="2:23" ht="12.75">
      <c r="B71" s="78"/>
      <c r="C71" s="79"/>
      <c r="D71" s="79"/>
      <c r="E71" s="79"/>
      <c r="F71" s="79"/>
      <c r="G71" s="79"/>
      <c r="H71" s="79"/>
      <c r="I71" s="79"/>
      <c r="J71" s="79"/>
      <c r="K71" s="79"/>
      <c r="W71" s="55"/>
    </row>
    <row r="72" spans="2:23" ht="12.75" customHeight="1">
      <c r="B72" s="80" t="s">
        <v>14</v>
      </c>
      <c r="C72" s="81"/>
      <c r="D72" s="82">
        <v>10887</v>
      </c>
      <c r="E72" s="82">
        <v>202197</v>
      </c>
      <c r="F72" s="82">
        <v>31024</v>
      </c>
      <c r="G72" s="82">
        <v>43034</v>
      </c>
      <c r="H72" s="82">
        <v>12355</v>
      </c>
      <c r="I72" s="82">
        <v>245231</v>
      </c>
      <c r="J72" s="83">
        <v>51</v>
      </c>
      <c r="K72" s="82">
        <v>13129</v>
      </c>
      <c r="W72" s="55"/>
    </row>
    <row r="73" spans="2:23" ht="12.75">
      <c r="B73" s="78" t="s">
        <v>6</v>
      </c>
      <c r="C73" s="79" t="s">
        <v>48</v>
      </c>
      <c r="D73" s="66">
        <v>420</v>
      </c>
      <c r="E73" s="66">
        <v>9450</v>
      </c>
      <c r="F73" s="66">
        <v>2100</v>
      </c>
      <c r="G73" s="66">
        <v>4200</v>
      </c>
      <c r="H73" s="66">
        <v>550</v>
      </c>
      <c r="I73" s="66">
        <v>13650</v>
      </c>
      <c r="J73" s="66">
        <v>31</v>
      </c>
      <c r="K73" s="66">
        <v>423</v>
      </c>
      <c r="W73" s="55"/>
    </row>
    <row r="74" spans="2:23" ht="12.75">
      <c r="B74" s="78" t="s">
        <v>7</v>
      </c>
      <c r="C74" s="79" t="s">
        <v>48</v>
      </c>
      <c r="D74" s="66">
        <v>182</v>
      </c>
      <c r="E74" s="66">
        <v>211</v>
      </c>
      <c r="F74" s="66">
        <v>39</v>
      </c>
      <c r="G74" s="66">
        <v>78</v>
      </c>
      <c r="H74" s="66">
        <v>16</v>
      </c>
      <c r="I74" s="66">
        <v>289</v>
      </c>
      <c r="J74" s="66">
        <v>24</v>
      </c>
      <c r="K74" s="66">
        <v>7</v>
      </c>
      <c r="W74" s="55"/>
    </row>
    <row r="75" spans="2:23" ht="12.75">
      <c r="B75" s="78" t="s">
        <v>8</v>
      </c>
      <c r="C75" s="79" t="s">
        <v>48</v>
      </c>
      <c r="D75" s="66">
        <v>20</v>
      </c>
      <c r="E75" s="66">
        <v>225</v>
      </c>
      <c r="F75" s="66">
        <v>0</v>
      </c>
      <c r="G75" s="66">
        <v>0</v>
      </c>
      <c r="H75" s="66">
        <v>0</v>
      </c>
      <c r="I75" s="66">
        <v>225</v>
      </c>
      <c r="J75" s="66">
        <v>31</v>
      </c>
      <c r="K75" s="66">
        <v>7</v>
      </c>
      <c r="W75" s="55"/>
    </row>
    <row r="76" spans="2:23" ht="12.75">
      <c r="B76" s="78" t="s">
        <v>9</v>
      </c>
      <c r="C76" s="79" t="s">
        <v>48</v>
      </c>
      <c r="D76" s="66">
        <v>15</v>
      </c>
      <c r="E76" s="66">
        <v>5</v>
      </c>
      <c r="F76" s="66">
        <v>2</v>
      </c>
      <c r="G76" s="66">
        <v>1100</v>
      </c>
      <c r="H76" s="66">
        <v>200</v>
      </c>
      <c r="I76" s="66">
        <v>1105</v>
      </c>
      <c r="J76" s="66">
        <v>18</v>
      </c>
      <c r="K76" s="66">
        <v>20</v>
      </c>
      <c r="W76" s="55"/>
    </row>
    <row r="77" spans="2:23" ht="12.75">
      <c r="B77" s="78" t="s">
        <v>10</v>
      </c>
      <c r="C77" s="79" t="s">
        <v>48</v>
      </c>
      <c r="D77" s="66">
        <v>50</v>
      </c>
      <c r="E77" s="66">
        <v>750</v>
      </c>
      <c r="F77" s="66">
        <v>150</v>
      </c>
      <c r="G77" s="66">
        <v>50</v>
      </c>
      <c r="H77" s="66">
        <v>5</v>
      </c>
      <c r="I77" s="66">
        <v>800</v>
      </c>
      <c r="J77" s="66">
        <v>27.5</v>
      </c>
      <c r="K77" s="66">
        <v>22</v>
      </c>
      <c r="W77" s="55"/>
    </row>
    <row r="78" spans="2:23" ht="12.75">
      <c r="B78" s="78" t="s">
        <v>11</v>
      </c>
      <c r="C78" s="79" t="s">
        <v>48</v>
      </c>
      <c r="D78" s="66">
        <v>50</v>
      </c>
      <c r="E78" s="66">
        <v>700</v>
      </c>
      <c r="F78" s="66">
        <v>10</v>
      </c>
      <c r="G78" s="66">
        <v>75</v>
      </c>
      <c r="H78" s="66">
        <v>20</v>
      </c>
      <c r="I78" s="66">
        <v>775</v>
      </c>
      <c r="J78" s="66">
        <v>30</v>
      </c>
      <c r="K78" s="66">
        <v>23</v>
      </c>
      <c r="W78" s="55"/>
    </row>
    <row r="79" spans="2:23" ht="12.75">
      <c r="B79" s="78" t="s">
        <v>12</v>
      </c>
      <c r="C79" s="79" t="s">
        <v>184</v>
      </c>
      <c r="D79" s="66">
        <v>0</v>
      </c>
      <c r="E79" s="66">
        <v>0</v>
      </c>
      <c r="F79" s="66">
        <v>0</v>
      </c>
      <c r="G79" s="66">
        <v>450</v>
      </c>
      <c r="H79" s="66">
        <v>150</v>
      </c>
      <c r="I79" s="66">
        <v>450</v>
      </c>
      <c r="J79" s="66">
        <v>22</v>
      </c>
      <c r="K79" s="66">
        <v>10</v>
      </c>
      <c r="W79" s="55"/>
    </row>
    <row r="80" spans="2:23" ht="12.75">
      <c r="B80" s="78" t="s">
        <v>13</v>
      </c>
      <c r="C80" s="79" t="s">
        <v>48</v>
      </c>
      <c r="D80" s="66">
        <v>0</v>
      </c>
      <c r="E80" s="66">
        <v>0</v>
      </c>
      <c r="F80" s="66">
        <v>0</v>
      </c>
      <c r="G80" s="66">
        <v>400</v>
      </c>
      <c r="H80" s="66">
        <v>0</v>
      </c>
      <c r="I80" s="66">
        <v>400</v>
      </c>
      <c r="J80" s="66">
        <v>20</v>
      </c>
      <c r="K80" s="66">
        <v>8</v>
      </c>
      <c r="W80" s="55"/>
    </row>
    <row r="81" spans="2:23" ht="12.75" customHeight="1">
      <c r="B81" s="80" t="s">
        <v>14</v>
      </c>
      <c r="C81" s="81"/>
      <c r="D81" s="83">
        <f aca="true" t="shared" si="0" ref="D81:I81">SUM(D73:D80)</f>
        <v>737</v>
      </c>
      <c r="E81" s="82">
        <f t="shared" si="0"/>
        <v>11341</v>
      </c>
      <c r="F81" s="82">
        <f t="shared" si="0"/>
        <v>2301</v>
      </c>
      <c r="G81" s="82">
        <f t="shared" si="0"/>
        <v>6353</v>
      </c>
      <c r="H81" s="83">
        <f t="shared" si="0"/>
        <v>941</v>
      </c>
      <c r="I81" s="82">
        <f t="shared" si="0"/>
        <v>17694</v>
      </c>
      <c r="J81" s="83"/>
      <c r="K81" s="83">
        <v>495</v>
      </c>
      <c r="W81" s="55"/>
    </row>
    <row r="82" spans="2:23" ht="25.5">
      <c r="B82" s="78" t="s">
        <v>6</v>
      </c>
      <c r="C82" s="79" t="s">
        <v>49</v>
      </c>
      <c r="D82" s="66">
        <v>210</v>
      </c>
      <c r="E82" s="66">
        <v>4200</v>
      </c>
      <c r="F82" s="66">
        <v>1100</v>
      </c>
      <c r="G82" s="66">
        <v>3600</v>
      </c>
      <c r="H82" s="66">
        <v>620</v>
      </c>
      <c r="I82" s="66">
        <v>7800</v>
      </c>
      <c r="J82" s="66">
        <v>41</v>
      </c>
      <c r="K82" s="66">
        <v>320</v>
      </c>
      <c r="W82" s="55"/>
    </row>
    <row r="83" spans="2:23" ht="25.5">
      <c r="B83" s="78" t="s">
        <v>7</v>
      </c>
      <c r="C83" s="79" t="s">
        <v>49</v>
      </c>
      <c r="D83" s="66">
        <v>177</v>
      </c>
      <c r="E83" s="66">
        <v>750</v>
      </c>
      <c r="F83" s="66">
        <v>165</v>
      </c>
      <c r="G83" s="66">
        <v>445</v>
      </c>
      <c r="H83" s="66">
        <v>79</v>
      </c>
      <c r="I83" s="66">
        <v>1195</v>
      </c>
      <c r="J83" s="66">
        <v>28</v>
      </c>
      <c r="K83" s="66">
        <v>33</v>
      </c>
      <c r="W83" s="55"/>
    </row>
    <row r="84" spans="2:23" ht="25.5">
      <c r="B84" s="78" t="s">
        <v>8</v>
      </c>
      <c r="C84" s="79" t="s">
        <v>49</v>
      </c>
      <c r="D84" s="66">
        <v>20</v>
      </c>
      <c r="E84" s="66">
        <v>500</v>
      </c>
      <c r="F84" s="66">
        <v>500</v>
      </c>
      <c r="G84" s="66">
        <v>1000</v>
      </c>
      <c r="H84" s="66">
        <v>0</v>
      </c>
      <c r="I84" s="66">
        <v>1500</v>
      </c>
      <c r="J84" s="66">
        <v>25</v>
      </c>
      <c r="K84" s="66">
        <v>38</v>
      </c>
      <c r="W84" s="55"/>
    </row>
    <row r="85" spans="2:23" ht="25.5">
      <c r="B85" s="78" t="s">
        <v>9</v>
      </c>
      <c r="C85" s="79" t="s">
        <v>49</v>
      </c>
      <c r="D85" s="66">
        <v>0</v>
      </c>
      <c r="E85" s="66">
        <v>6</v>
      </c>
      <c r="F85" s="66">
        <v>5</v>
      </c>
      <c r="G85" s="66">
        <v>210</v>
      </c>
      <c r="H85" s="66">
        <v>40</v>
      </c>
      <c r="I85" s="66">
        <v>216</v>
      </c>
      <c r="J85" s="66">
        <v>23</v>
      </c>
      <c r="K85" s="66">
        <v>5</v>
      </c>
      <c r="W85" s="55"/>
    </row>
    <row r="86" spans="2:23" ht="25.5">
      <c r="B86" s="78" t="s">
        <v>10</v>
      </c>
      <c r="C86" s="79" t="s">
        <v>49</v>
      </c>
      <c r="D86" s="66">
        <v>20</v>
      </c>
      <c r="E86" s="66">
        <v>3000</v>
      </c>
      <c r="F86" s="66">
        <v>400</v>
      </c>
      <c r="G86" s="66">
        <v>50</v>
      </c>
      <c r="H86" s="66">
        <v>10</v>
      </c>
      <c r="I86" s="66">
        <v>3050</v>
      </c>
      <c r="J86" s="66">
        <v>27</v>
      </c>
      <c r="K86" s="66">
        <v>82</v>
      </c>
      <c r="W86" s="55"/>
    </row>
    <row r="87" spans="2:23" ht="25.5">
      <c r="B87" s="78" t="s">
        <v>11</v>
      </c>
      <c r="C87" s="79" t="s">
        <v>49</v>
      </c>
      <c r="D87" s="66">
        <v>27</v>
      </c>
      <c r="E87" s="66">
        <v>175</v>
      </c>
      <c r="F87" s="66">
        <v>40</v>
      </c>
      <c r="G87" s="66">
        <v>35</v>
      </c>
      <c r="H87" s="66">
        <v>20</v>
      </c>
      <c r="I87" s="66">
        <v>210</v>
      </c>
      <c r="J87" s="66">
        <v>24</v>
      </c>
      <c r="K87" s="66">
        <v>5</v>
      </c>
      <c r="W87" s="55"/>
    </row>
    <row r="88" spans="2:23" ht="25.5">
      <c r="B88" s="78" t="s">
        <v>13</v>
      </c>
      <c r="C88" s="79" t="s">
        <v>49</v>
      </c>
      <c r="D88" s="66">
        <v>0</v>
      </c>
      <c r="E88" s="66">
        <v>0</v>
      </c>
      <c r="F88" s="66">
        <v>0</v>
      </c>
      <c r="G88" s="66">
        <v>200</v>
      </c>
      <c r="H88" s="66">
        <v>0</v>
      </c>
      <c r="I88" s="66">
        <v>200</v>
      </c>
      <c r="J88" s="66">
        <v>25</v>
      </c>
      <c r="K88" s="66">
        <v>5</v>
      </c>
      <c r="W88" s="55"/>
    </row>
    <row r="89" spans="2:23" ht="12.75" customHeight="1">
      <c r="B89" s="80" t="s">
        <v>14</v>
      </c>
      <c r="C89" s="81"/>
      <c r="D89" s="83">
        <f aca="true" t="shared" si="1" ref="D89:I89">SUM(D82:D88)</f>
        <v>454</v>
      </c>
      <c r="E89" s="82">
        <f t="shared" si="1"/>
        <v>8631</v>
      </c>
      <c r="F89" s="82">
        <f t="shared" si="1"/>
        <v>2210</v>
      </c>
      <c r="G89" s="82">
        <f t="shared" si="1"/>
        <v>5540</v>
      </c>
      <c r="H89" s="83">
        <f t="shared" si="1"/>
        <v>769</v>
      </c>
      <c r="I89" s="82">
        <f t="shared" si="1"/>
        <v>14171</v>
      </c>
      <c r="J89" s="83">
        <v>27.5</v>
      </c>
      <c r="K89" s="83">
        <f>SUM(K82:K88)</f>
        <v>488</v>
      </c>
      <c r="W89" s="55"/>
    </row>
    <row r="90" spans="2:23" ht="12.75">
      <c r="B90" s="78" t="s">
        <v>6</v>
      </c>
      <c r="C90" s="79" t="s">
        <v>50</v>
      </c>
      <c r="D90" s="66">
        <v>220</v>
      </c>
      <c r="E90" s="66">
        <v>3580</v>
      </c>
      <c r="F90" s="66">
        <v>521</v>
      </c>
      <c r="G90" s="66">
        <v>1569</v>
      </c>
      <c r="H90" s="66">
        <v>312</v>
      </c>
      <c r="I90" s="66">
        <v>5149</v>
      </c>
      <c r="J90" s="66">
        <v>32</v>
      </c>
      <c r="K90" s="66">
        <v>165</v>
      </c>
      <c r="W90" s="55"/>
    </row>
    <row r="91" spans="2:23" ht="12.75" customHeight="1">
      <c r="B91" s="80" t="s">
        <v>14</v>
      </c>
      <c r="C91" s="81"/>
      <c r="D91" s="83">
        <v>220</v>
      </c>
      <c r="E91" s="82">
        <v>3580</v>
      </c>
      <c r="F91" s="83">
        <v>521</v>
      </c>
      <c r="G91" s="82">
        <v>1569</v>
      </c>
      <c r="H91" s="83">
        <v>312</v>
      </c>
      <c r="I91" s="82">
        <v>5149</v>
      </c>
      <c r="J91" s="83">
        <v>32</v>
      </c>
      <c r="K91" s="83">
        <v>165</v>
      </c>
      <c r="W91" s="55"/>
    </row>
    <row r="92" spans="2:23" ht="12.75">
      <c r="B92" s="78" t="s">
        <v>6</v>
      </c>
      <c r="C92" s="79" t="s">
        <v>51</v>
      </c>
      <c r="D92" s="66">
        <v>542</v>
      </c>
      <c r="E92" s="66">
        <v>15720</v>
      </c>
      <c r="F92" s="66">
        <v>7900</v>
      </c>
      <c r="G92" s="66">
        <v>862</v>
      </c>
      <c r="H92" s="66">
        <v>720</v>
      </c>
      <c r="I92" s="66">
        <v>16582</v>
      </c>
      <c r="J92" s="66">
        <v>46</v>
      </c>
      <c r="K92" s="66">
        <v>763</v>
      </c>
      <c r="W92" s="55"/>
    </row>
    <row r="93" spans="2:23" ht="12.75">
      <c r="B93" s="78" t="s">
        <v>7</v>
      </c>
      <c r="C93" s="79" t="s">
        <v>51</v>
      </c>
      <c r="D93" s="66">
        <v>150</v>
      </c>
      <c r="E93" s="66">
        <v>96</v>
      </c>
      <c r="F93" s="66">
        <v>68</v>
      </c>
      <c r="G93" s="66">
        <v>87</v>
      </c>
      <c r="H93" s="66">
        <v>64</v>
      </c>
      <c r="I93" s="66">
        <v>183</v>
      </c>
      <c r="J93" s="66">
        <v>16</v>
      </c>
      <c r="K93" s="66">
        <v>3</v>
      </c>
      <c r="W93" s="55"/>
    </row>
    <row r="94" spans="2:23" ht="12.75">
      <c r="B94" s="78" t="s">
        <v>8</v>
      </c>
      <c r="C94" s="79" t="s">
        <v>51</v>
      </c>
      <c r="D94" s="66">
        <v>10</v>
      </c>
      <c r="E94" s="66">
        <v>200</v>
      </c>
      <c r="F94" s="66">
        <v>100</v>
      </c>
      <c r="G94" s="66">
        <v>0</v>
      </c>
      <c r="H94" s="66">
        <v>0</v>
      </c>
      <c r="I94" s="66">
        <v>200</v>
      </c>
      <c r="J94" s="66">
        <v>25</v>
      </c>
      <c r="K94" s="66">
        <v>5</v>
      </c>
      <c r="W94" s="55"/>
    </row>
    <row r="95" spans="2:23" ht="12.75">
      <c r="B95" s="78" t="s">
        <v>9</v>
      </c>
      <c r="C95" s="79" t="s">
        <v>51</v>
      </c>
      <c r="D95" s="66">
        <v>20</v>
      </c>
      <c r="E95" s="66">
        <v>4</v>
      </c>
      <c r="F95" s="66">
        <v>2</v>
      </c>
      <c r="G95" s="66">
        <v>350</v>
      </c>
      <c r="H95" s="66">
        <v>2</v>
      </c>
      <c r="I95" s="66">
        <v>354</v>
      </c>
      <c r="J95" s="66">
        <v>20</v>
      </c>
      <c r="K95" s="66">
        <v>7</v>
      </c>
      <c r="W95" s="55"/>
    </row>
    <row r="96" spans="2:23" ht="12.75">
      <c r="B96" s="78" t="s">
        <v>10</v>
      </c>
      <c r="C96" s="79" t="s">
        <v>51</v>
      </c>
      <c r="D96" s="66">
        <v>20</v>
      </c>
      <c r="E96" s="66">
        <v>100</v>
      </c>
      <c r="F96" s="66">
        <v>20</v>
      </c>
      <c r="G96" s="66">
        <v>40</v>
      </c>
      <c r="H96" s="66">
        <v>8</v>
      </c>
      <c r="I96" s="66">
        <v>140</v>
      </c>
      <c r="J96" s="66">
        <v>21.4</v>
      </c>
      <c r="K96" s="66">
        <v>3</v>
      </c>
      <c r="W96" s="55"/>
    </row>
    <row r="97" spans="2:23" ht="12.75">
      <c r="B97" s="78" t="s">
        <v>11</v>
      </c>
      <c r="C97" s="79" t="s">
        <v>51</v>
      </c>
      <c r="D97" s="66">
        <v>30</v>
      </c>
      <c r="E97" s="66">
        <v>450</v>
      </c>
      <c r="F97" s="66">
        <v>60</v>
      </c>
      <c r="G97" s="66">
        <v>300</v>
      </c>
      <c r="H97" s="66">
        <v>150</v>
      </c>
      <c r="I97" s="66">
        <v>750</v>
      </c>
      <c r="J97" s="66">
        <v>25</v>
      </c>
      <c r="K97" s="66">
        <v>19</v>
      </c>
      <c r="W97" s="55"/>
    </row>
    <row r="98" spans="2:23" ht="12.75">
      <c r="B98" s="84" t="s">
        <v>12</v>
      </c>
      <c r="C98" s="85" t="s">
        <v>51</v>
      </c>
      <c r="D98" s="66">
        <v>35</v>
      </c>
      <c r="E98" s="66">
        <v>800</v>
      </c>
      <c r="F98" s="66">
        <v>200</v>
      </c>
      <c r="G98" s="66">
        <v>15</v>
      </c>
      <c r="H98" s="66">
        <v>5</v>
      </c>
      <c r="I98" s="66">
        <v>815</v>
      </c>
      <c r="J98" s="66">
        <v>24.5</v>
      </c>
      <c r="K98" s="66">
        <v>20</v>
      </c>
      <c r="W98" s="55"/>
    </row>
    <row r="99" spans="2:23" ht="12.75" customHeight="1">
      <c r="B99" s="80" t="s">
        <v>14</v>
      </c>
      <c r="C99" s="81"/>
      <c r="D99" s="83">
        <f aca="true" t="shared" si="2" ref="D99:I99">SUM(D92:D98)</f>
        <v>807</v>
      </c>
      <c r="E99" s="82">
        <f t="shared" si="2"/>
        <v>17370</v>
      </c>
      <c r="F99" s="82">
        <f t="shared" si="2"/>
        <v>8350</v>
      </c>
      <c r="G99" s="82">
        <f t="shared" si="2"/>
        <v>1654</v>
      </c>
      <c r="H99" s="83">
        <f t="shared" si="2"/>
        <v>949</v>
      </c>
      <c r="I99" s="82">
        <f t="shared" si="2"/>
        <v>19024</v>
      </c>
      <c r="J99" s="83">
        <v>25.4</v>
      </c>
      <c r="K99" s="83">
        <f>SUM(K92:K98)</f>
        <v>820</v>
      </c>
      <c r="W99" s="55"/>
    </row>
    <row r="100" spans="2:23" ht="12.75">
      <c r="B100" s="78" t="s">
        <v>6</v>
      </c>
      <c r="C100" s="79" t="s">
        <v>52</v>
      </c>
      <c r="D100" s="66">
        <v>200</v>
      </c>
      <c r="E100" s="66">
        <v>3500</v>
      </c>
      <c r="F100" s="66">
        <v>500</v>
      </c>
      <c r="G100" s="66">
        <v>300</v>
      </c>
      <c r="H100" s="66">
        <v>200</v>
      </c>
      <c r="I100" s="66">
        <v>3800</v>
      </c>
      <c r="J100" s="66">
        <v>22</v>
      </c>
      <c r="K100" s="66">
        <v>84</v>
      </c>
      <c r="W100" s="55"/>
    </row>
    <row r="101" spans="2:23" ht="12.75">
      <c r="B101" s="78" t="s">
        <v>11</v>
      </c>
      <c r="C101" s="79" t="s">
        <v>52</v>
      </c>
      <c r="D101" s="66">
        <v>15</v>
      </c>
      <c r="E101" s="66">
        <v>250</v>
      </c>
      <c r="F101" s="66">
        <v>150</v>
      </c>
      <c r="G101" s="66">
        <v>75</v>
      </c>
      <c r="H101" s="66">
        <v>25</v>
      </c>
      <c r="I101" s="66">
        <v>325</v>
      </c>
      <c r="J101" s="66">
        <v>21.5</v>
      </c>
      <c r="K101" s="66">
        <v>7</v>
      </c>
      <c r="W101" s="55"/>
    </row>
    <row r="102" spans="2:23" ht="12.75" customHeight="1">
      <c r="B102" s="80" t="s">
        <v>14</v>
      </c>
      <c r="C102" s="81"/>
      <c r="D102" s="83">
        <v>215</v>
      </c>
      <c r="E102" s="82">
        <v>3750</v>
      </c>
      <c r="F102" s="83">
        <v>650</v>
      </c>
      <c r="G102" s="83">
        <v>375</v>
      </c>
      <c r="H102" s="83">
        <v>225</v>
      </c>
      <c r="I102" s="82">
        <v>4125</v>
      </c>
      <c r="J102" s="83">
        <v>22</v>
      </c>
      <c r="K102" s="83">
        <f>SUM(K100:K101)</f>
        <v>91</v>
      </c>
      <c r="W102" s="55"/>
    </row>
    <row r="103" spans="2:23" ht="12.75">
      <c r="B103" s="78" t="s">
        <v>6</v>
      </c>
      <c r="C103" s="79" t="s">
        <v>53</v>
      </c>
      <c r="D103" s="66">
        <v>410</v>
      </c>
      <c r="E103" s="66">
        <v>8200</v>
      </c>
      <c r="F103" s="66">
        <v>2100</v>
      </c>
      <c r="G103" s="66">
        <v>1600</v>
      </c>
      <c r="H103" s="66">
        <v>350</v>
      </c>
      <c r="I103" s="66">
        <v>9800</v>
      </c>
      <c r="J103" s="66">
        <v>24</v>
      </c>
      <c r="K103" s="66">
        <v>235</v>
      </c>
      <c r="W103" s="55"/>
    </row>
    <row r="104" spans="2:23" ht="12.75">
      <c r="B104" s="78" t="s">
        <v>8</v>
      </c>
      <c r="C104" s="79" t="s">
        <v>53</v>
      </c>
      <c r="D104" s="66">
        <v>50</v>
      </c>
      <c r="E104" s="66">
        <v>1200</v>
      </c>
      <c r="F104" s="66">
        <v>0</v>
      </c>
      <c r="G104" s="66">
        <v>0</v>
      </c>
      <c r="H104" s="66">
        <v>0</v>
      </c>
      <c r="I104" s="66">
        <v>1200</v>
      </c>
      <c r="J104" s="66">
        <v>20</v>
      </c>
      <c r="K104" s="66">
        <v>24</v>
      </c>
      <c r="W104" s="55"/>
    </row>
    <row r="105" spans="2:23" ht="12.75">
      <c r="B105" s="78" t="s">
        <v>9</v>
      </c>
      <c r="C105" s="79" t="s">
        <v>53</v>
      </c>
      <c r="D105" s="66">
        <v>0</v>
      </c>
      <c r="E105" s="66">
        <v>0</v>
      </c>
      <c r="F105" s="66">
        <v>0</v>
      </c>
      <c r="G105" s="66">
        <v>1000</v>
      </c>
      <c r="H105" s="66">
        <v>0</v>
      </c>
      <c r="I105" s="66">
        <v>1000</v>
      </c>
      <c r="J105" s="66">
        <v>18</v>
      </c>
      <c r="K105" s="66">
        <v>18</v>
      </c>
      <c r="W105" s="55"/>
    </row>
    <row r="106" spans="2:23" ht="12.75">
      <c r="B106" s="78" t="s">
        <v>10</v>
      </c>
      <c r="C106" s="79" t="s">
        <v>53</v>
      </c>
      <c r="D106" s="66">
        <v>20</v>
      </c>
      <c r="E106" s="66">
        <v>300</v>
      </c>
      <c r="F106" s="66">
        <v>50</v>
      </c>
      <c r="G106" s="66">
        <v>100</v>
      </c>
      <c r="H106" s="66">
        <v>40</v>
      </c>
      <c r="I106" s="66">
        <v>400</v>
      </c>
      <c r="J106" s="66">
        <v>20</v>
      </c>
      <c r="K106" s="66">
        <v>8</v>
      </c>
      <c r="W106" s="55"/>
    </row>
    <row r="107" spans="2:23" ht="12.75">
      <c r="B107" s="78" t="s">
        <v>11</v>
      </c>
      <c r="C107" s="79" t="s">
        <v>53</v>
      </c>
      <c r="D107" s="66">
        <v>10</v>
      </c>
      <c r="E107" s="66">
        <v>200</v>
      </c>
      <c r="F107" s="66">
        <v>50</v>
      </c>
      <c r="G107" s="66">
        <v>200</v>
      </c>
      <c r="H107" s="66">
        <v>25</v>
      </c>
      <c r="I107" s="66">
        <v>400</v>
      </c>
      <c r="J107" s="66">
        <v>20</v>
      </c>
      <c r="K107" s="66">
        <v>8</v>
      </c>
      <c r="W107" s="55"/>
    </row>
    <row r="108" spans="2:23" ht="12.75">
      <c r="B108" s="78" t="s">
        <v>12</v>
      </c>
      <c r="C108" s="79" t="s">
        <v>53</v>
      </c>
      <c r="D108" s="66">
        <v>0</v>
      </c>
      <c r="E108" s="66">
        <v>0</v>
      </c>
      <c r="F108" s="66">
        <v>0</v>
      </c>
      <c r="G108" s="66">
        <v>250</v>
      </c>
      <c r="H108" s="66">
        <v>50</v>
      </c>
      <c r="I108" s="66">
        <v>250</v>
      </c>
      <c r="J108" s="66">
        <v>20</v>
      </c>
      <c r="K108" s="66">
        <v>5</v>
      </c>
      <c r="W108" s="55"/>
    </row>
    <row r="109" spans="2:23" ht="12.75">
      <c r="B109" s="78" t="s">
        <v>13</v>
      </c>
      <c r="C109" s="79" t="s">
        <v>53</v>
      </c>
      <c r="D109" s="66">
        <v>0</v>
      </c>
      <c r="E109" s="66">
        <v>0</v>
      </c>
      <c r="F109" s="66">
        <v>0</v>
      </c>
      <c r="G109" s="66">
        <v>200</v>
      </c>
      <c r="H109" s="66">
        <v>0</v>
      </c>
      <c r="I109" s="66">
        <v>200</v>
      </c>
      <c r="J109" s="66">
        <v>15</v>
      </c>
      <c r="K109" s="66">
        <v>3</v>
      </c>
      <c r="W109" s="55"/>
    </row>
    <row r="110" spans="2:23" ht="12.75" customHeight="1">
      <c r="B110" s="80" t="s">
        <v>14</v>
      </c>
      <c r="C110" s="81"/>
      <c r="D110" s="83">
        <f aca="true" t="shared" si="3" ref="D110:I110">SUM(D103:D109)</f>
        <v>490</v>
      </c>
      <c r="E110" s="82">
        <f t="shared" si="3"/>
        <v>9900</v>
      </c>
      <c r="F110" s="82">
        <f t="shared" si="3"/>
        <v>2200</v>
      </c>
      <c r="G110" s="82">
        <f t="shared" si="3"/>
        <v>3350</v>
      </c>
      <c r="H110" s="83">
        <f t="shared" si="3"/>
        <v>465</v>
      </c>
      <c r="I110" s="82">
        <f t="shared" si="3"/>
        <v>13250</v>
      </c>
      <c r="J110" s="83">
        <v>23</v>
      </c>
      <c r="K110" s="83">
        <f>SUM(K103:K109)</f>
        <v>301</v>
      </c>
      <c r="W110" s="55"/>
    </row>
    <row r="111" spans="2:23" ht="12.75">
      <c r="B111" s="78" t="s">
        <v>6</v>
      </c>
      <c r="C111" s="79" t="s">
        <v>54</v>
      </c>
      <c r="D111" s="66">
        <v>1250</v>
      </c>
      <c r="E111" s="66">
        <v>12200</v>
      </c>
      <c r="F111" s="66">
        <v>5325</v>
      </c>
      <c r="G111" s="66">
        <v>15245</v>
      </c>
      <c r="H111" s="66">
        <v>5263</v>
      </c>
      <c r="I111" s="66">
        <v>27445</v>
      </c>
      <c r="J111" s="66">
        <v>55</v>
      </c>
      <c r="K111" s="66">
        <v>1509</v>
      </c>
      <c r="W111" s="55"/>
    </row>
    <row r="112" spans="2:23" ht="12.75">
      <c r="B112" s="78" t="s">
        <v>7</v>
      </c>
      <c r="C112" s="79" t="s">
        <v>54</v>
      </c>
      <c r="D112" s="66">
        <v>4888</v>
      </c>
      <c r="E112" s="66">
        <v>1432</v>
      </c>
      <c r="F112" s="66">
        <v>1005</v>
      </c>
      <c r="G112" s="66">
        <v>4326</v>
      </c>
      <c r="H112" s="66">
        <v>1256</v>
      </c>
      <c r="I112" s="66">
        <v>5758</v>
      </c>
      <c r="J112" s="66">
        <v>36</v>
      </c>
      <c r="K112" s="66">
        <v>207</v>
      </c>
      <c r="W112" s="55"/>
    </row>
    <row r="113" spans="2:23" ht="12.75">
      <c r="B113" s="78" t="s">
        <v>8</v>
      </c>
      <c r="C113" s="79" t="s">
        <v>54</v>
      </c>
      <c r="D113" s="66">
        <v>500</v>
      </c>
      <c r="E113" s="66">
        <v>8000</v>
      </c>
      <c r="F113" s="66">
        <v>15</v>
      </c>
      <c r="G113" s="66">
        <v>0</v>
      </c>
      <c r="H113" s="66">
        <v>0</v>
      </c>
      <c r="I113" s="66">
        <v>8000</v>
      </c>
      <c r="J113" s="66">
        <v>30</v>
      </c>
      <c r="K113" s="66">
        <v>240</v>
      </c>
      <c r="W113" s="55"/>
    </row>
    <row r="114" spans="2:23" ht="12.75">
      <c r="B114" s="78" t="s">
        <v>9</v>
      </c>
      <c r="C114" s="79" t="s">
        <v>54</v>
      </c>
      <c r="D114" s="66">
        <v>2000</v>
      </c>
      <c r="E114" s="66">
        <v>600</v>
      </c>
      <c r="F114" s="66">
        <v>6650</v>
      </c>
      <c r="G114" s="66">
        <v>2000</v>
      </c>
      <c r="H114" s="66">
        <v>0</v>
      </c>
      <c r="I114" s="66">
        <v>2600</v>
      </c>
      <c r="J114" s="66">
        <v>30</v>
      </c>
      <c r="K114" s="66">
        <v>78</v>
      </c>
      <c r="W114" s="55"/>
    </row>
    <row r="115" spans="2:23" ht="12.75">
      <c r="B115" s="78" t="s">
        <v>10</v>
      </c>
      <c r="C115" s="79" t="s">
        <v>54</v>
      </c>
      <c r="D115" s="66">
        <v>1200</v>
      </c>
      <c r="E115" s="66">
        <v>10000</v>
      </c>
      <c r="F115" s="66">
        <v>1000</v>
      </c>
      <c r="G115" s="66">
        <v>3250</v>
      </c>
      <c r="H115" s="66">
        <v>400</v>
      </c>
      <c r="I115" s="66">
        <v>13250</v>
      </c>
      <c r="J115" s="66">
        <v>35</v>
      </c>
      <c r="K115" s="66">
        <v>464</v>
      </c>
      <c r="W115" s="55"/>
    </row>
    <row r="116" spans="2:23" ht="12.75">
      <c r="B116" s="78" t="s">
        <v>11</v>
      </c>
      <c r="C116" s="79" t="s">
        <v>54</v>
      </c>
      <c r="D116" s="66">
        <v>1000</v>
      </c>
      <c r="E116" s="66">
        <v>900</v>
      </c>
      <c r="F116" s="66">
        <v>150</v>
      </c>
      <c r="G116" s="66">
        <v>1450</v>
      </c>
      <c r="H116" s="66">
        <v>200</v>
      </c>
      <c r="I116" s="66">
        <v>2350</v>
      </c>
      <c r="J116" s="66">
        <v>28</v>
      </c>
      <c r="K116" s="66">
        <v>66</v>
      </c>
      <c r="W116" s="55"/>
    </row>
    <row r="117" spans="2:23" ht="12.75">
      <c r="B117" s="78" t="s">
        <v>12</v>
      </c>
      <c r="C117" s="79" t="s">
        <v>54</v>
      </c>
      <c r="D117" s="66">
        <v>65</v>
      </c>
      <c r="E117" s="66">
        <v>100</v>
      </c>
      <c r="F117" s="66">
        <v>20</v>
      </c>
      <c r="G117" s="66">
        <v>200</v>
      </c>
      <c r="H117" s="66">
        <v>50</v>
      </c>
      <c r="I117" s="66">
        <v>300</v>
      </c>
      <c r="J117" s="66">
        <v>60</v>
      </c>
      <c r="K117" s="66">
        <v>18</v>
      </c>
      <c r="W117" s="55"/>
    </row>
    <row r="118" spans="2:23" ht="12.75">
      <c r="B118" s="78" t="s">
        <v>13</v>
      </c>
      <c r="C118" s="79" t="s">
        <v>54</v>
      </c>
      <c r="D118" s="66">
        <v>0</v>
      </c>
      <c r="E118" s="66">
        <v>0</v>
      </c>
      <c r="F118" s="66">
        <v>0</v>
      </c>
      <c r="G118" s="66">
        <v>300</v>
      </c>
      <c r="H118" s="66">
        <v>200</v>
      </c>
      <c r="I118" s="66">
        <v>300</v>
      </c>
      <c r="J118" s="66">
        <v>30</v>
      </c>
      <c r="K118" s="66">
        <v>9</v>
      </c>
      <c r="W118" s="55"/>
    </row>
    <row r="119" spans="2:23" ht="12.75" customHeight="1">
      <c r="B119" s="80" t="s">
        <v>14</v>
      </c>
      <c r="C119" s="81"/>
      <c r="D119" s="82">
        <f aca="true" t="shared" si="4" ref="D119:I119">SUM(D111:D118)</f>
        <v>10903</v>
      </c>
      <c r="E119" s="82">
        <f t="shared" si="4"/>
        <v>33232</v>
      </c>
      <c r="F119" s="82">
        <f t="shared" si="4"/>
        <v>14165</v>
      </c>
      <c r="G119" s="82">
        <f t="shared" si="4"/>
        <v>26771</v>
      </c>
      <c r="H119" s="82">
        <f t="shared" si="4"/>
        <v>7369</v>
      </c>
      <c r="I119" s="82">
        <f t="shared" si="4"/>
        <v>60003</v>
      </c>
      <c r="J119" s="83">
        <v>42</v>
      </c>
      <c r="K119" s="82">
        <f>SUM(K111:K118)</f>
        <v>2591</v>
      </c>
      <c r="W119" s="55"/>
    </row>
    <row r="120" spans="2:23" ht="12.75">
      <c r="B120" s="78" t="s">
        <v>6</v>
      </c>
      <c r="C120" s="79" t="s">
        <v>55</v>
      </c>
      <c r="D120" s="66">
        <v>20</v>
      </c>
      <c r="E120" s="66">
        <v>500</v>
      </c>
      <c r="F120" s="66">
        <v>50</v>
      </c>
      <c r="G120" s="66">
        <v>350</v>
      </c>
      <c r="H120" s="66">
        <v>20</v>
      </c>
      <c r="I120" s="66">
        <v>850</v>
      </c>
      <c r="J120" s="66">
        <v>56</v>
      </c>
      <c r="K120" s="66">
        <v>48</v>
      </c>
      <c r="W120" s="55"/>
    </row>
    <row r="121" spans="2:23" ht="12.75">
      <c r="B121" s="78" t="s">
        <v>10</v>
      </c>
      <c r="C121" s="79" t="s">
        <v>55</v>
      </c>
      <c r="D121" s="66">
        <v>0</v>
      </c>
      <c r="E121" s="66">
        <v>0</v>
      </c>
      <c r="F121" s="66">
        <v>0</v>
      </c>
      <c r="G121" s="66">
        <v>10</v>
      </c>
      <c r="H121" s="66">
        <v>15</v>
      </c>
      <c r="I121" s="66">
        <v>10</v>
      </c>
      <c r="J121" s="66">
        <v>40</v>
      </c>
      <c r="K121" s="66">
        <v>0</v>
      </c>
      <c r="W121" s="55"/>
    </row>
    <row r="122" spans="2:23" ht="12.75" customHeight="1">
      <c r="B122" s="80" t="s">
        <v>14</v>
      </c>
      <c r="C122" s="81"/>
      <c r="D122" s="83">
        <v>20</v>
      </c>
      <c r="E122" s="83">
        <v>500</v>
      </c>
      <c r="F122" s="83">
        <v>50</v>
      </c>
      <c r="G122" s="83">
        <v>360</v>
      </c>
      <c r="H122" s="83">
        <v>35</v>
      </c>
      <c r="I122" s="83">
        <v>860</v>
      </c>
      <c r="J122" s="83">
        <v>56</v>
      </c>
      <c r="K122" s="83">
        <v>48</v>
      </c>
      <c r="W122" s="55"/>
    </row>
    <row r="123" spans="2:23" ht="12.75">
      <c r="B123" s="78" t="s">
        <v>6</v>
      </c>
      <c r="C123" s="79" t="s">
        <v>56</v>
      </c>
      <c r="D123" s="66">
        <v>0</v>
      </c>
      <c r="E123" s="66">
        <v>0</v>
      </c>
      <c r="F123" s="66">
        <v>0</v>
      </c>
      <c r="G123" s="66">
        <v>6100</v>
      </c>
      <c r="H123" s="66">
        <v>120</v>
      </c>
      <c r="I123" s="66">
        <v>6100</v>
      </c>
      <c r="J123" s="66">
        <v>35</v>
      </c>
      <c r="K123" s="66">
        <v>214</v>
      </c>
      <c r="W123" s="55"/>
    </row>
    <row r="124" spans="2:23" ht="12.75">
      <c r="B124" s="78" t="s">
        <v>8</v>
      </c>
      <c r="C124" s="79" t="s">
        <v>56</v>
      </c>
      <c r="D124" s="66">
        <v>250</v>
      </c>
      <c r="E124" s="66">
        <v>20300</v>
      </c>
      <c r="F124" s="66">
        <v>0</v>
      </c>
      <c r="G124" s="66">
        <v>0</v>
      </c>
      <c r="H124" s="66">
        <v>0</v>
      </c>
      <c r="I124" s="66">
        <v>20300</v>
      </c>
      <c r="J124" s="66">
        <v>35</v>
      </c>
      <c r="K124" s="66">
        <v>711</v>
      </c>
      <c r="W124" s="55"/>
    </row>
    <row r="125" spans="2:23" ht="12.75">
      <c r="B125" s="86" t="s">
        <v>13</v>
      </c>
      <c r="C125" s="87" t="s">
        <v>56</v>
      </c>
      <c r="D125" s="66">
        <v>0</v>
      </c>
      <c r="E125" s="66">
        <v>0</v>
      </c>
      <c r="F125" s="66">
        <v>0</v>
      </c>
      <c r="G125" s="66">
        <v>7000</v>
      </c>
      <c r="H125" s="66">
        <v>200</v>
      </c>
      <c r="I125" s="66">
        <v>7000</v>
      </c>
      <c r="J125" s="66">
        <v>33</v>
      </c>
      <c r="K125" s="66">
        <v>231</v>
      </c>
      <c r="W125" s="55"/>
    </row>
    <row r="126" spans="2:23" ht="12.75" customHeight="1">
      <c r="B126" s="88" t="s">
        <v>14</v>
      </c>
      <c r="C126" s="89"/>
      <c r="D126" s="83">
        <f>SUM(D123:D125)</f>
        <v>250</v>
      </c>
      <c r="E126" s="82">
        <f>SUM(E123:E125)</f>
        <v>20300</v>
      </c>
      <c r="F126" s="83">
        <v>0</v>
      </c>
      <c r="G126" s="82">
        <f>SUM(G123:G125)</f>
        <v>13100</v>
      </c>
      <c r="H126" s="83">
        <f>SUM(H123:H125)</f>
        <v>320</v>
      </c>
      <c r="I126" s="82">
        <f>SUM(I123:I125)</f>
        <v>33400</v>
      </c>
      <c r="J126" s="83">
        <v>34</v>
      </c>
      <c r="K126" s="82">
        <f>SUM(K123:K125)</f>
        <v>1156</v>
      </c>
      <c r="W126" s="55"/>
    </row>
    <row r="127" spans="2:23" ht="21.75">
      <c r="B127" s="78" t="s">
        <v>6</v>
      </c>
      <c r="C127" s="90" t="s">
        <v>57</v>
      </c>
      <c r="D127" s="66">
        <v>110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410</v>
      </c>
      <c r="K127" s="66">
        <v>45</v>
      </c>
      <c r="W127" s="55"/>
    </row>
    <row r="128" spans="2:23" ht="21.75">
      <c r="B128" s="78" t="s">
        <v>8</v>
      </c>
      <c r="C128" s="90" t="s">
        <v>58</v>
      </c>
      <c r="D128" s="66">
        <v>2500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1</v>
      </c>
      <c r="K128" s="66">
        <v>1</v>
      </c>
      <c r="W128" s="55"/>
    </row>
    <row r="129" spans="2:23" ht="12.75" customHeight="1">
      <c r="B129" s="80" t="s">
        <v>14</v>
      </c>
      <c r="C129" s="81"/>
      <c r="D129" s="83">
        <f>SUM(D127:D128)</f>
        <v>2610</v>
      </c>
      <c r="E129" s="82">
        <v>0</v>
      </c>
      <c r="F129" s="83">
        <v>0</v>
      </c>
      <c r="G129" s="83">
        <v>0</v>
      </c>
      <c r="H129" s="83">
        <v>0</v>
      </c>
      <c r="I129" s="82">
        <v>0</v>
      </c>
      <c r="J129" s="83">
        <v>410</v>
      </c>
      <c r="K129" s="83">
        <v>45</v>
      </c>
      <c r="W129" s="55"/>
    </row>
    <row r="130" spans="2:23" ht="30" customHeight="1">
      <c r="B130" s="91" t="s">
        <v>59</v>
      </c>
      <c r="C130" s="92"/>
      <c r="D130" s="93">
        <f>D40+D44+D72+D81+D89+D91+D99+D102+D110+D119+D122+D126+D126+D129</f>
        <v>29413</v>
      </c>
      <c r="E130" s="93">
        <f>E40+E44+E72+E81+E89+E91+E99+E102+E110+E119+E122+E126+E129</f>
        <v>335511</v>
      </c>
      <c r="F130" s="93">
        <f>F40+F44+F72+F81+F89+F91+F99+F102+F110+F119+F122+F126+F129</f>
        <v>73258</v>
      </c>
      <c r="G130" s="93">
        <f>G40+G44+G72+G81+G89+G91+G99+G102+G110+G119+G122+G126+G129</f>
        <v>119899</v>
      </c>
      <c r="H130" s="93">
        <f>H40+H44+H72+H81+H89+H91+H99+H102+H110+H119+H122+H126+H129</f>
        <v>33152</v>
      </c>
      <c r="I130" s="93">
        <f>I40+I44+I72+I81+I89+I91+I99+I102+I110+I119+I122+I126+I129</f>
        <v>455410</v>
      </c>
      <c r="J130" s="94"/>
      <c r="K130" s="93">
        <f>K40+K44+K72+K81+K89+K91+K99+K102+K110+K119+K122+K126+K129</f>
        <v>20542.95</v>
      </c>
      <c r="W130" s="55"/>
    </row>
    <row r="131" spans="2:23" ht="12.75"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1"/>
    </row>
    <row r="132" spans="2:23" ht="15"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72"/>
    </row>
    <row r="133" spans="2:23" ht="12.75"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1"/>
    </row>
    <row r="134" spans="2:23" ht="15.75">
      <c r="B134" s="95" t="s">
        <v>185</v>
      </c>
      <c r="C134" s="96"/>
      <c r="D134" s="96"/>
      <c r="E134" s="96"/>
      <c r="F134" s="96"/>
      <c r="G134" s="96"/>
      <c r="W134" s="55"/>
    </row>
    <row r="135" spans="2:23" ht="38.25">
      <c r="B135" s="75" t="s">
        <v>0</v>
      </c>
      <c r="C135" s="76" t="s">
        <v>60</v>
      </c>
      <c r="D135" s="76" t="s">
        <v>61</v>
      </c>
      <c r="E135" s="76" t="s">
        <v>62</v>
      </c>
      <c r="F135" s="76" t="s">
        <v>63</v>
      </c>
      <c r="G135" s="97"/>
      <c r="W135" s="55"/>
    </row>
    <row r="136" spans="2:23" ht="12.75">
      <c r="B136" s="64" t="s">
        <v>6</v>
      </c>
      <c r="C136" s="79" t="s">
        <v>64</v>
      </c>
      <c r="D136" s="98">
        <v>25</v>
      </c>
      <c r="E136" s="98">
        <v>6000</v>
      </c>
      <c r="F136" s="98">
        <v>150</v>
      </c>
      <c r="G136" s="97"/>
      <c r="W136" s="55"/>
    </row>
    <row r="137" spans="2:23" ht="12.75">
      <c r="B137" s="64" t="s">
        <v>7</v>
      </c>
      <c r="C137" s="79" t="s">
        <v>64</v>
      </c>
      <c r="D137" s="98">
        <v>10</v>
      </c>
      <c r="E137" s="98">
        <v>5400</v>
      </c>
      <c r="F137" s="98">
        <v>54</v>
      </c>
      <c r="G137" s="97"/>
      <c r="W137" s="55"/>
    </row>
    <row r="138" spans="2:23" ht="12.75">
      <c r="B138" s="64" t="s">
        <v>10</v>
      </c>
      <c r="C138" s="79" t="s">
        <v>64</v>
      </c>
      <c r="D138" s="98">
        <v>10</v>
      </c>
      <c r="E138" s="98">
        <v>6000</v>
      </c>
      <c r="F138" s="98">
        <v>60</v>
      </c>
      <c r="G138" s="97"/>
      <c r="W138" s="55"/>
    </row>
    <row r="139" spans="2:23" ht="12.75" customHeight="1">
      <c r="B139" s="80" t="s">
        <v>14</v>
      </c>
      <c r="C139" s="81"/>
      <c r="D139" s="99">
        <f>SUM(D136:D138)</f>
        <v>45</v>
      </c>
      <c r="E139" s="98">
        <v>5800</v>
      </c>
      <c r="F139" s="99">
        <f>SUM(F136:F138)</f>
        <v>264</v>
      </c>
      <c r="G139" s="97"/>
      <c r="W139" s="55"/>
    </row>
    <row r="140" spans="2:23" ht="12.75">
      <c r="B140" s="64" t="s">
        <v>6</v>
      </c>
      <c r="C140" s="79" t="s">
        <v>65</v>
      </c>
      <c r="D140" s="98">
        <v>190</v>
      </c>
      <c r="E140" s="98">
        <v>2252</v>
      </c>
      <c r="F140" s="98">
        <v>427.88</v>
      </c>
      <c r="G140" s="97"/>
      <c r="W140" s="55"/>
    </row>
    <row r="141" spans="2:23" ht="12.75">
      <c r="B141" s="64" t="s">
        <v>6</v>
      </c>
      <c r="C141" s="79" t="s">
        <v>66</v>
      </c>
      <c r="D141" s="98">
        <v>10</v>
      </c>
      <c r="E141" s="98">
        <v>3000</v>
      </c>
      <c r="F141" s="98">
        <v>30</v>
      </c>
      <c r="G141" s="97"/>
      <c r="W141" s="55"/>
    </row>
    <row r="142" spans="2:23" ht="12.75" customHeight="1">
      <c r="B142" s="80" t="s">
        <v>14</v>
      </c>
      <c r="C142" s="81"/>
      <c r="D142" s="99">
        <v>200</v>
      </c>
      <c r="E142" s="99">
        <v>2626</v>
      </c>
      <c r="F142" s="99">
        <f>SUM(F140:F141)</f>
        <v>457.88</v>
      </c>
      <c r="G142" s="97"/>
      <c r="W142" s="55"/>
    </row>
    <row r="143" spans="2:23" ht="12.75">
      <c r="B143" s="64" t="s">
        <v>6</v>
      </c>
      <c r="C143" s="79" t="s">
        <v>67</v>
      </c>
      <c r="D143" s="98">
        <v>8</v>
      </c>
      <c r="E143" s="98">
        <v>2000</v>
      </c>
      <c r="F143" s="98">
        <v>16</v>
      </c>
      <c r="G143" s="97"/>
      <c r="W143" s="55"/>
    </row>
    <row r="144" spans="2:23" ht="12.75" customHeight="1">
      <c r="B144" s="80" t="s">
        <v>14</v>
      </c>
      <c r="C144" s="81"/>
      <c r="D144" s="99">
        <v>8</v>
      </c>
      <c r="E144" s="99">
        <v>2000</v>
      </c>
      <c r="F144" s="99">
        <v>16</v>
      </c>
      <c r="G144" s="97"/>
      <c r="W144" s="55"/>
    </row>
    <row r="145" spans="2:23" ht="12.75">
      <c r="B145" s="64" t="s">
        <v>6</v>
      </c>
      <c r="C145" s="79" t="s">
        <v>68</v>
      </c>
      <c r="D145" s="98">
        <v>1100</v>
      </c>
      <c r="E145" s="98">
        <v>740</v>
      </c>
      <c r="F145" s="98">
        <v>814</v>
      </c>
      <c r="G145" s="97"/>
      <c r="W145" s="55"/>
    </row>
    <row r="146" spans="2:23" ht="12.75">
      <c r="B146" s="64" t="s">
        <v>7</v>
      </c>
      <c r="C146" s="79" t="s">
        <v>68</v>
      </c>
      <c r="D146" s="98">
        <v>355</v>
      </c>
      <c r="E146" s="98">
        <v>440</v>
      </c>
      <c r="F146" s="98">
        <v>156.2</v>
      </c>
      <c r="G146" s="97"/>
      <c r="W146" s="55"/>
    </row>
    <row r="147" spans="2:23" ht="12.75">
      <c r="B147" s="64" t="s">
        <v>8</v>
      </c>
      <c r="C147" s="79" t="s">
        <v>68</v>
      </c>
      <c r="D147" s="98">
        <v>110</v>
      </c>
      <c r="E147" s="98">
        <v>740</v>
      </c>
      <c r="F147" s="98">
        <v>81.4</v>
      </c>
      <c r="G147" s="97"/>
      <c r="W147" s="55"/>
    </row>
    <row r="148" spans="2:23" ht="12.75">
      <c r="B148" s="64" t="s">
        <v>9</v>
      </c>
      <c r="C148" s="79" t="s">
        <v>68</v>
      </c>
      <c r="D148" s="98">
        <v>700</v>
      </c>
      <c r="E148" s="98">
        <v>450</v>
      </c>
      <c r="F148" s="98">
        <v>315</v>
      </c>
      <c r="G148" s="97"/>
      <c r="W148" s="55"/>
    </row>
    <row r="149" spans="2:23" ht="12.75">
      <c r="B149" s="64" t="s">
        <v>10</v>
      </c>
      <c r="C149" s="79" t="s">
        <v>68</v>
      </c>
      <c r="D149" s="98">
        <v>10</v>
      </c>
      <c r="E149" s="98">
        <v>500</v>
      </c>
      <c r="F149" s="98">
        <v>5</v>
      </c>
      <c r="G149" s="97"/>
      <c r="W149" s="55"/>
    </row>
    <row r="150" spans="2:23" ht="12.75">
      <c r="B150" s="64" t="s">
        <v>11</v>
      </c>
      <c r="C150" s="79" t="s">
        <v>68</v>
      </c>
      <c r="D150" s="98">
        <v>90</v>
      </c>
      <c r="E150" s="98">
        <v>750</v>
      </c>
      <c r="F150" s="98">
        <v>67.5</v>
      </c>
      <c r="G150" s="97"/>
      <c r="W150" s="55"/>
    </row>
    <row r="151" spans="2:23" ht="12.75" customHeight="1">
      <c r="B151" s="80" t="s">
        <v>14</v>
      </c>
      <c r="C151" s="81"/>
      <c r="D151" s="100">
        <f>SUM(D145:D150)</f>
        <v>2365</v>
      </c>
      <c r="E151" s="99">
        <v>603</v>
      </c>
      <c r="F151" s="100">
        <f>SUM(F145:F150)</f>
        <v>1439.1000000000001</v>
      </c>
      <c r="G151" s="97"/>
      <c r="W151" s="55"/>
    </row>
    <row r="152" spans="2:23" ht="12.75">
      <c r="B152" s="64" t="s">
        <v>6</v>
      </c>
      <c r="C152" s="79" t="s">
        <v>69</v>
      </c>
      <c r="D152" s="98">
        <v>3</v>
      </c>
      <c r="E152" s="98">
        <v>666</v>
      </c>
      <c r="F152" s="98">
        <v>1.998</v>
      </c>
      <c r="G152" s="97"/>
      <c r="W152" s="55"/>
    </row>
    <row r="153" spans="2:23" ht="12.75" customHeight="1">
      <c r="B153" s="80" t="s">
        <v>14</v>
      </c>
      <c r="C153" s="81"/>
      <c r="D153" s="99">
        <v>3</v>
      </c>
      <c r="E153" s="100">
        <v>666</v>
      </c>
      <c r="F153" s="99">
        <v>1.998</v>
      </c>
      <c r="G153" s="97"/>
      <c r="W153" s="55"/>
    </row>
    <row r="154" spans="2:23" ht="12.75">
      <c r="B154" s="64" t="s">
        <v>6</v>
      </c>
      <c r="C154" s="79" t="s">
        <v>70</v>
      </c>
      <c r="D154" s="98">
        <v>50</v>
      </c>
      <c r="E154" s="98">
        <v>2760</v>
      </c>
      <c r="F154" s="98">
        <v>138</v>
      </c>
      <c r="G154" s="97"/>
      <c r="W154" s="55"/>
    </row>
    <row r="155" spans="2:23" ht="12.75" customHeight="1">
      <c r="B155" s="80" t="s">
        <v>14</v>
      </c>
      <c r="C155" s="81"/>
      <c r="D155" s="99">
        <v>50</v>
      </c>
      <c r="E155" s="100">
        <v>2760</v>
      </c>
      <c r="F155" s="99">
        <v>138</v>
      </c>
      <c r="G155" s="97"/>
      <c r="W155" s="55"/>
    </row>
    <row r="156" spans="2:23" ht="12.75">
      <c r="B156" s="64" t="s">
        <v>6</v>
      </c>
      <c r="C156" s="79" t="s">
        <v>71</v>
      </c>
      <c r="D156" s="98">
        <v>3500</v>
      </c>
      <c r="E156" s="98">
        <v>3005</v>
      </c>
      <c r="F156" s="98">
        <v>10517.5</v>
      </c>
      <c r="G156" s="97"/>
      <c r="W156" s="55"/>
    </row>
    <row r="157" spans="2:23" ht="12.75">
      <c r="B157" s="64" t="s">
        <v>8</v>
      </c>
      <c r="C157" s="79" t="s">
        <v>71</v>
      </c>
      <c r="D157" s="98">
        <v>2000</v>
      </c>
      <c r="E157" s="98">
        <v>3000</v>
      </c>
      <c r="F157" s="98">
        <v>6000</v>
      </c>
      <c r="G157" s="97"/>
      <c r="W157" s="55"/>
    </row>
    <row r="158" spans="2:23" ht="12.75" customHeight="1">
      <c r="B158" s="80" t="s">
        <v>14</v>
      </c>
      <c r="C158" s="81"/>
      <c r="D158" s="100">
        <f>SUM(D156:D157)</f>
        <v>5500</v>
      </c>
      <c r="E158" s="100">
        <v>3003</v>
      </c>
      <c r="F158" s="100">
        <f>SUM(F156:F157)</f>
        <v>16517.5</v>
      </c>
      <c r="G158" s="97"/>
      <c r="W158" s="55"/>
    </row>
    <row r="159" spans="2:23" ht="12.75">
      <c r="B159" s="64" t="s">
        <v>6</v>
      </c>
      <c r="C159" s="79" t="s">
        <v>72</v>
      </c>
      <c r="D159" s="98">
        <v>65</v>
      </c>
      <c r="E159" s="98">
        <v>2553</v>
      </c>
      <c r="F159" s="98">
        <v>165.945</v>
      </c>
      <c r="G159" s="97"/>
      <c r="W159" s="55"/>
    </row>
    <row r="160" spans="2:23" ht="12.75">
      <c r="B160" s="64" t="s">
        <v>7</v>
      </c>
      <c r="C160" s="79" t="s">
        <v>72</v>
      </c>
      <c r="D160" s="98">
        <v>2</v>
      </c>
      <c r="E160" s="98">
        <v>1000</v>
      </c>
      <c r="F160" s="98">
        <v>2</v>
      </c>
      <c r="G160" s="97"/>
      <c r="W160" s="55"/>
    </row>
    <row r="161" spans="2:23" ht="12.75" customHeight="1">
      <c r="B161" s="80" t="s">
        <v>14</v>
      </c>
      <c r="C161" s="81"/>
      <c r="D161" s="99">
        <v>67</v>
      </c>
      <c r="E161" s="99">
        <v>1776.5</v>
      </c>
      <c r="F161" s="99">
        <f>SUM(F159:F160)</f>
        <v>167.945</v>
      </c>
      <c r="G161" s="97"/>
      <c r="W161" s="55"/>
    </row>
    <row r="162" spans="2:23" ht="12.75">
      <c r="B162" s="64" t="s">
        <v>6</v>
      </c>
      <c r="C162" s="79" t="s">
        <v>73</v>
      </c>
      <c r="D162" s="98">
        <v>190</v>
      </c>
      <c r="E162" s="98">
        <v>1560</v>
      </c>
      <c r="F162" s="98">
        <v>296.4</v>
      </c>
      <c r="G162" s="97"/>
      <c r="W162" s="55"/>
    </row>
    <row r="163" spans="2:23" ht="12.75">
      <c r="B163" s="64" t="s">
        <v>7</v>
      </c>
      <c r="C163" s="79" t="s">
        <v>73</v>
      </c>
      <c r="D163" s="98">
        <v>235</v>
      </c>
      <c r="E163" s="98">
        <v>2000</v>
      </c>
      <c r="F163" s="98">
        <v>470</v>
      </c>
      <c r="G163" s="97"/>
      <c r="W163" s="55"/>
    </row>
    <row r="164" spans="2:23" ht="12.75">
      <c r="B164" s="64" t="s">
        <v>8</v>
      </c>
      <c r="C164" s="79" t="s">
        <v>73</v>
      </c>
      <c r="D164" s="98">
        <v>300</v>
      </c>
      <c r="E164" s="98">
        <v>2300</v>
      </c>
      <c r="F164" s="98">
        <v>690</v>
      </c>
      <c r="G164" s="97"/>
      <c r="W164" s="55"/>
    </row>
    <row r="165" spans="2:23" ht="12.75">
      <c r="B165" s="64" t="s">
        <v>9</v>
      </c>
      <c r="C165" s="79" t="s">
        <v>73</v>
      </c>
      <c r="D165" s="98">
        <v>150</v>
      </c>
      <c r="E165" s="98">
        <v>1800</v>
      </c>
      <c r="F165" s="98">
        <v>270</v>
      </c>
      <c r="G165" s="97"/>
      <c r="W165" s="55"/>
    </row>
    <row r="166" spans="2:23" ht="12.75">
      <c r="B166" s="64" t="s">
        <v>10</v>
      </c>
      <c r="C166" s="79" t="s">
        <v>73</v>
      </c>
      <c r="D166" s="98">
        <v>1</v>
      </c>
      <c r="E166" s="98">
        <v>1800</v>
      </c>
      <c r="F166" s="98">
        <v>1.8</v>
      </c>
      <c r="G166" s="97"/>
      <c r="W166" s="55"/>
    </row>
    <row r="167" spans="2:23" ht="12.75">
      <c r="B167" s="64" t="s">
        <v>11</v>
      </c>
      <c r="C167" s="79" t="s">
        <v>73</v>
      </c>
      <c r="D167" s="98">
        <v>50</v>
      </c>
      <c r="E167" s="98">
        <v>1950</v>
      </c>
      <c r="F167" s="98">
        <v>97.5</v>
      </c>
      <c r="G167" s="97"/>
      <c r="W167" s="55"/>
    </row>
    <row r="168" spans="2:23" ht="12.75">
      <c r="B168" s="64" t="s">
        <v>12</v>
      </c>
      <c r="C168" s="79" t="s">
        <v>73</v>
      </c>
      <c r="D168" s="98">
        <v>10</v>
      </c>
      <c r="E168" s="98">
        <v>1050</v>
      </c>
      <c r="F168" s="98">
        <v>10.5</v>
      </c>
      <c r="G168" s="97"/>
      <c r="W168" s="55"/>
    </row>
    <row r="169" spans="2:23" ht="12.75">
      <c r="B169" s="64" t="s">
        <v>13</v>
      </c>
      <c r="C169" s="79" t="s">
        <v>73</v>
      </c>
      <c r="D169" s="98">
        <v>10</v>
      </c>
      <c r="E169" s="98">
        <v>1700</v>
      </c>
      <c r="F169" s="98">
        <v>17</v>
      </c>
      <c r="G169" s="97"/>
      <c r="W169" s="55"/>
    </row>
    <row r="170" spans="2:23" ht="12.75" customHeight="1">
      <c r="B170" s="80" t="s">
        <v>14</v>
      </c>
      <c r="C170" s="81"/>
      <c r="D170" s="99">
        <f>SUM(D162:D169)</f>
        <v>946</v>
      </c>
      <c r="E170" s="99">
        <v>1770</v>
      </c>
      <c r="F170" s="100">
        <f>SUM(F162:F169)</f>
        <v>1853.2</v>
      </c>
      <c r="G170" s="97"/>
      <c r="W170" s="55"/>
    </row>
    <row r="171" spans="2:23" ht="12.75">
      <c r="B171" s="64" t="s">
        <v>6</v>
      </c>
      <c r="C171" s="79" t="s">
        <v>74</v>
      </c>
      <c r="D171" s="98">
        <v>130</v>
      </c>
      <c r="E171" s="98">
        <v>1405</v>
      </c>
      <c r="F171" s="98">
        <v>182.65</v>
      </c>
      <c r="G171" s="97"/>
      <c r="W171" s="55"/>
    </row>
    <row r="172" spans="2:23" ht="12.75">
      <c r="B172" s="64" t="s">
        <v>7</v>
      </c>
      <c r="C172" s="79" t="s">
        <v>74</v>
      </c>
      <c r="D172" s="98">
        <v>8</v>
      </c>
      <c r="E172" s="98">
        <v>900</v>
      </c>
      <c r="F172" s="98">
        <v>7.2</v>
      </c>
      <c r="G172" s="97"/>
      <c r="W172" s="55"/>
    </row>
    <row r="173" spans="2:23" ht="12.75">
      <c r="B173" s="64" t="s">
        <v>8</v>
      </c>
      <c r="C173" s="79" t="s">
        <v>74</v>
      </c>
      <c r="D173" s="98">
        <v>60</v>
      </c>
      <c r="E173" s="98">
        <v>1000</v>
      </c>
      <c r="F173" s="98">
        <v>60</v>
      </c>
      <c r="G173" s="97"/>
      <c r="W173" s="55"/>
    </row>
    <row r="174" spans="2:23" ht="12.75">
      <c r="B174" s="64" t="s">
        <v>9</v>
      </c>
      <c r="C174" s="79" t="s">
        <v>74</v>
      </c>
      <c r="D174" s="98">
        <v>50</v>
      </c>
      <c r="E174" s="98">
        <v>1100</v>
      </c>
      <c r="F174" s="98">
        <v>55</v>
      </c>
      <c r="G174" s="97"/>
      <c r="W174" s="55"/>
    </row>
    <row r="175" spans="2:23" ht="12.75">
      <c r="B175" s="64" t="s">
        <v>10</v>
      </c>
      <c r="C175" s="79" t="s">
        <v>74</v>
      </c>
      <c r="D175" s="98">
        <v>3</v>
      </c>
      <c r="E175" s="98">
        <v>2000</v>
      </c>
      <c r="F175" s="98">
        <v>6</v>
      </c>
      <c r="G175" s="97"/>
      <c r="W175" s="55"/>
    </row>
    <row r="176" spans="2:23" ht="12.75">
      <c r="B176" s="64" t="s">
        <v>13</v>
      </c>
      <c r="C176" s="79" t="s">
        <v>74</v>
      </c>
      <c r="D176" s="98">
        <v>4</v>
      </c>
      <c r="E176" s="98">
        <v>1000</v>
      </c>
      <c r="F176" s="98">
        <v>4</v>
      </c>
      <c r="G176" s="97"/>
      <c r="W176" s="55"/>
    </row>
    <row r="177" spans="2:23" ht="12.75" customHeight="1">
      <c r="B177" s="80" t="s">
        <v>14</v>
      </c>
      <c r="C177" s="81"/>
      <c r="D177" s="99">
        <f>SUM(D171:D176)</f>
        <v>255</v>
      </c>
      <c r="E177" s="99">
        <v>1234</v>
      </c>
      <c r="F177" s="99">
        <f>SUM(F171:F176)</f>
        <v>314.85</v>
      </c>
      <c r="G177" s="97"/>
      <c r="W177" s="55"/>
    </row>
    <row r="178" spans="2:23" ht="25.5">
      <c r="B178" s="64" t="s">
        <v>6</v>
      </c>
      <c r="C178" s="79" t="s">
        <v>75</v>
      </c>
      <c r="D178" s="98">
        <v>850</v>
      </c>
      <c r="E178" s="98">
        <v>2347</v>
      </c>
      <c r="F178" s="98">
        <v>1995</v>
      </c>
      <c r="G178" s="97"/>
      <c r="W178" s="55"/>
    </row>
    <row r="179" spans="2:23" ht="25.5">
      <c r="B179" s="64" t="s">
        <v>7</v>
      </c>
      <c r="C179" s="79" t="s">
        <v>75</v>
      </c>
      <c r="D179" s="98">
        <v>200</v>
      </c>
      <c r="E179" s="98">
        <v>1850</v>
      </c>
      <c r="F179" s="98">
        <v>370</v>
      </c>
      <c r="G179" s="97"/>
      <c r="W179" s="55"/>
    </row>
    <row r="180" spans="2:23" ht="25.5">
      <c r="B180" s="64" t="s">
        <v>8</v>
      </c>
      <c r="C180" s="79" t="s">
        <v>75</v>
      </c>
      <c r="D180" s="98">
        <v>1600</v>
      </c>
      <c r="E180" s="98">
        <v>2300</v>
      </c>
      <c r="F180" s="98">
        <v>3680</v>
      </c>
      <c r="G180" s="97"/>
      <c r="W180" s="55"/>
    </row>
    <row r="181" spans="2:23" ht="25.5">
      <c r="B181" s="64" t="s">
        <v>9</v>
      </c>
      <c r="C181" s="79" t="s">
        <v>75</v>
      </c>
      <c r="D181" s="98">
        <v>100</v>
      </c>
      <c r="E181" s="98">
        <v>1500</v>
      </c>
      <c r="F181" s="98">
        <v>150</v>
      </c>
      <c r="G181" s="97"/>
      <c r="W181" s="55"/>
    </row>
    <row r="182" spans="2:23" ht="25.5">
      <c r="B182" s="64" t="s">
        <v>10</v>
      </c>
      <c r="C182" s="79" t="s">
        <v>75</v>
      </c>
      <c r="D182" s="98">
        <v>2</v>
      </c>
      <c r="E182" s="98">
        <v>1800</v>
      </c>
      <c r="F182" s="98">
        <v>3.6</v>
      </c>
      <c r="G182" s="97"/>
      <c r="W182" s="55"/>
    </row>
    <row r="183" spans="2:23" ht="25.5">
      <c r="B183" s="64" t="s">
        <v>11</v>
      </c>
      <c r="C183" s="79" t="s">
        <v>75</v>
      </c>
      <c r="D183" s="98">
        <v>210</v>
      </c>
      <c r="E183" s="98">
        <v>2200</v>
      </c>
      <c r="F183" s="98">
        <v>462</v>
      </c>
      <c r="G183" s="97"/>
      <c r="W183" s="55"/>
    </row>
    <row r="184" spans="2:23" ht="25.5">
      <c r="B184" s="64" t="s">
        <v>12</v>
      </c>
      <c r="C184" s="79" t="s">
        <v>75</v>
      </c>
      <c r="D184" s="98">
        <v>5</v>
      </c>
      <c r="E184" s="98">
        <v>1600</v>
      </c>
      <c r="F184" s="98">
        <v>8</v>
      </c>
      <c r="G184" s="97"/>
      <c r="W184" s="55"/>
    </row>
    <row r="185" spans="2:23" ht="25.5">
      <c r="B185" s="64" t="s">
        <v>13</v>
      </c>
      <c r="C185" s="79" t="s">
        <v>75</v>
      </c>
      <c r="D185" s="98">
        <v>10</v>
      </c>
      <c r="E185" s="98">
        <v>1500</v>
      </c>
      <c r="F185" s="98">
        <v>15</v>
      </c>
      <c r="G185" s="97"/>
      <c r="W185" s="55"/>
    </row>
    <row r="186" spans="2:23" ht="12.75" customHeight="1">
      <c r="B186" s="80" t="s">
        <v>14</v>
      </c>
      <c r="C186" s="81"/>
      <c r="D186" s="100">
        <f>SUM(D178:D185)</f>
        <v>2977</v>
      </c>
      <c r="E186" s="99">
        <v>1887</v>
      </c>
      <c r="F186" s="100">
        <f>SUM(F178:F185)</f>
        <v>6683.6</v>
      </c>
      <c r="G186" s="97"/>
      <c r="W186" s="55"/>
    </row>
    <row r="187" spans="2:23" ht="12.75">
      <c r="B187" s="64" t="s">
        <v>6</v>
      </c>
      <c r="C187" s="79" t="s">
        <v>76</v>
      </c>
      <c r="D187" s="98">
        <v>25</v>
      </c>
      <c r="E187" s="98">
        <v>1147</v>
      </c>
      <c r="F187" s="98">
        <v>28.675</v>
      </c>
      <c r="G187" s="97"/>
      <c r="W187" s="55"/>
    </row>
    <row r="188" spans="2:23" ht="12.75">
      <c r="B188" s="64" t="s">
        <v>7</v>
      </c>
      <c r="C188" s="79" t="s">
        <v>76</v>
      </c>
      <c r="D188" s="98">
        <v>35</v>
      </c>
      <c r="E188" s="98">
        <v>1100</v>
      </c>
      <c r="F188" s="98">
        <v>38.5</v>
      </c>
      <c r="G188" s="97"/>
      <c r="W188" s="55"/>
    </row>
    <row r="189" spans="2:23" ht="12.75">
      <c r="B189" s="64" t="s">
        <v>8</v>
      </c>
      <c r="C189" s="79" t="s">
        <v>76</v>
      </c>
      <c r="D189" s="98">
        <v>400</v>
      </c>
      <c r="E189" s="98">
        <v>1200</v>
      </c>
      <c r="F189" s="98">
        <v>480</v>
      </c>
      <c r="G189" s="97"/>
      <c r="W189" s="55"/>
    </row>
    <row r="190" spans="2:23" ht="12.75">
      <c r="B190" s="64" t="s">
        <v>9</v>
      </c>
      <c r="C190" s="79" t="s">
        <v>76</v>
      </c>
      <c r="D190" s="98">
        <v>50</v>
      </c>
      <c r="E190" s="98">
        <v>750</v>
      </c>
      <c r="F190" s="98">
        <v>37.5</v>
      </c>
      <c r="G190" s="97"/>
      <c r="W190" s="55"/>
    </row>
    <row r="191" spans="2:23" ht="12.75">
      <c r="B191" s="64" t="s">
        <v>10</v>
      </c>
      <c r="C191" s="79" t="s">
        <v>76</v>
      </c>
      <c r="D191" s="98">
        <v>1</v>
      </c>
      <c r="E191" s="98">
        <v>1100</v>
      </c>
      <c r="F191" s="98">
        <v>1.1</v>
      </c>
      <c r="G191" s="97"/>
      <c r="W191" s="55"/>
    </row>
    <row r="192" spans="2:23" ht="12.75">
      <c r="B192" s="64" t="s">
        <v>11</v>
      </c>
      <c r="C192" s="79" t="s">
        <v>76</v>
      </c>
      <c r="D192" s="98">
        <v>22</v>
      </c>
      <c r="E192" s="98">
        <v>1300</v>
      </c>
      <c r="F192" s="98">
        <v>28.6</v>
      </c>
      <c r="G192" s="97"/>
      <c r="W192" s="55"/>
    </row>
    <row r="193" spans="2:23" ht="12.75">
      <c r="B193" s="64" t="s">
        <v>12</v>
      </c>
      <c r="C193" s="79" t="s">
        <v>76</v>
      </c>
      <c r="D193" s="98">
        <v>10</v>
      </c>
      <c r="E193" s="98">
        <v>1000</v>
      </c>
      <c r="F193" s="98">
        <v>10</v>
      </c>
      <c r="G193" s="97"/>
      <c r="W193" s="55"/>
    </row>
    <row r="194" spans="2:23" ht="12.75">
      <c r="B194" s="64" t="s">
        <v>6</v>
      </c>
      <c r="C194" s="79" t="s">
        <v>77</v>
      </c>
      <c r="D194" s="98">
        <v>310</v>
      </c>
      <c r="E194" s="98">
        <v>1147</v>
      </c>
      <c r="F194" s="98">
        <v>355.57</v>
      </c>
      <c r="G194" s="97"/>
      <c r="W194" s="55"/>
    </row>
    <row r="195" spans="2:23" ht="12.75">
      <c r="B195" s="64" t="s">
        <v>7</v>
      </c>
      <c r="C195" s="79" t="s">
        <v>77</v>
      </c>
      <c r="D195" s="98">
        <v>65</v>
      </c>
      <c r="E195" s="98">
        <v>1107</v>
      </c>
      <c r="F195" s="98">
        <v>71.955</v>
      </c>
      <c r="G195" s="97"/>
      <c r="W195" s="55"/>
    </row>
    <row r="196" spans="2:23" ht="12.75">
      <c r="B196" s="64" t="s">
        <v>8</v>
      </c>
      <c r="C196" s="79" t="s">
        <v>77</v>
      </c>
      <c r="D196" s="98">
        <v>600</v>
      </c>
      <c r="E196" s="98">
        <v>1200</v>
      </c>
      <c r="F196" s="98">
        <v>720</v>
      </c>
      <c r="G196" s="97"/>
      <c r="W196" s="55"/>
    </row>
    <row r="197" spans="2:23" ht="12.75">
      <c r="B197" s="64" t="s">
        <v>9</v>
      </c>
      <c r="C197" s="79" t="s">
        <v>77</v>
      </c>
      <c r="D197" s="98">
        <v>80</v>
      </c>
      <c r="E197" s="98">
        <v>750</v>
      </c>
      <c r="F197" s="98">
        <v>60</v>
      </c>
      <c r="G197" s="97"/>
      <c r="W197" s="55"/>
    </row>
    <row r="198" spans="2:23" ht="12.75">
      <c r="B198" s="64" t="s">
        <v>10</v>
      </c>
      <c r="C198" s="79" t="s">
        <v>77</v>
      </c>
      <c r="D198" s="98">
        <v>1</v>
      </c>
      <c r="E198" s="98">
        <v>1100</v>
      </c>
      <c r="F198" s="98">
        <v>1.1</v>
      </c>
      <c r="G198" s="97"/>
      <c r="W198" s="55"/>
    </row>
    <row r="199" spans="2:23" ht="12.75">
      <c r="B199" s="64" t="s">
        <v>11</v>
      </c>
      <c r="C199" s="79" t="s">
        <v>77</v>
      </c>
      <c r="D199" s="98">
        <v>22</v>
      </c>
      <c r="E199" s="98">
        <v>1300</v>
      </c>
      <c r="F199" s="98">
        <v>28.6</v>
      </c>
      <c r="G199" s="97"/>
      <c r="W199" s="55"/>
    </row>
    <row r="200" spans="2:23" ht="12.75">
      <c r="B200" s="64" t="s">
        <v>12</v>
      </c>
      <c r="C200" s="79" t="s">
        <v>77</v>
      </c>
      <c r="D200" s="98">
        <v>20</v>
      </c>
      <c r="E200" s="98">
        <v>1000</v>
      </c>
      <c r="F200" s="98">
        <v>20</v>
      </c>
      <c r="G200" s="97"/>
      <c r="W200" s="55"/>
    </row>
    <row r="201" spans="2:23" ht="12.75">
      <c r="B201" s="64" t="s">
        <v>13</v>
      </c>
      <c r="C201" s="79" t="s">
        <v>77</v>
      </c>
      <c r="D201" s="98">
        <v>10</v>
      </c>
      <c r="E201" s="98">
        <v>700</v>
      </c>
      <c r="F201" s="98">
        <v>7</v>
      </c>
      <c r="G201" s="97"/>
      <c r="W201" s="55"/>
    </row>
    <row r="202" spans="2:23" ht="12.75" customHeight="1">
      <c r="B202" s="80" t="s">
        <v>14</v>
      </c>
      <c r="C202" s="81"/>
      <c r="D202" s="100">
        <f>SUM(D187:D201)</f>
        <v>1651</v>
      </c>
      <c r="E202" s="99">
        <v>1060</v>
      </c>
      <c r="F202" s="100">
        <f>SUM(F187:F201)</f>
        <v>1888.5999999999997</v>
      </c>
      <c r="G202" s="97"/>
      <c r="W202" s="55"/>
    </row>
    <row r="203" spans="2:23" ht="12.75">
      <c r="B203" s="64" t="s">
        <v>6</v>
      </c>
      <c r="C203" s="79" t="s">
        <v>78</v>
      </c>
      <c r="D203" s="98">
        <v>10</v>
      </c>
      <c r="E203" s="98">
        <v>2200</v>
      </c>
      <c r="F203" s="98">
        <v>22</v>
      </c>
      <c r="G203" s="97"/>
      <c r="W203" s="55"/>
    </row>
    <row r="204" spans="2:23" ht="12.75" customHeight="1">
      <c r="B204" s="80" t="s">
        <v>14</v>
      </c>
      <c r="C204" s="81"/>
      <c r="D204" s="99">
        <v>10</v>
      </c>
      <c r="E204" s="99">
        <v>2200</v>
      </c>
      <c r="F204" s="99">
        <v>22</v>
      </c>
      <c r="G204" s="97"/>
      <c r="W204" s="55"/>
    </row>
    <row r="205" spans="2:23" ht="12.75">
      <c r="B205" s="64" t="s">
        <v>6</v>
      </c>
      <c r="C205" s="79" t="s">
        <v>79</v>
      </c>
      <c r="D205" s="98">
        <v>30</v>
      </c>
      <c r="E205" s="98">
        <v>1700</v>
      </c>
      <c r="F205" s="98">
        <v>51</v>
      </c>
      <c r="G205" s="97"/>
      <c r="W205" s="55"/>
    </row>
    <row r="206" spans="2:23" ht="12.75">
      <c r="B206" s="64" t="s">
        <v>7</v>
      </c>
      <c r="C206" s="79" t="s">
        <v>79</v>
      </c>
      <c r="D206" s="98">
        <v>24</v>
      </c>
      <c r="E206" s="98">
        <v>950</v>
      </c>
      <c r="F206" s="98">
        <v>22.8</v>
      </c>
      <c r="G206" s="97"/>
      <c r="W206" s="55"/>
    </row>
    <row r="207" spans="2:23" ht="12.75">
      <c r="B207" s="64" t="s">
        <v>8</v>
      </c>
      <c r="C207" s="79" t="s">
        <v>79</v>
      </c>
      <c r="D207" s="98">
        <v>40</v>
      </c>
      <c r="E207" s="98">
        <v>1000</v>
      </c>
      <c r="F207" s="98">
        <v>40</v>
      </c>
      <c r="G207" s="97"/>
      <c r="W207" s="55"/>
    </row>
    <row r="208" spans="2:23" ht="12.75">
      <c r="B208" s="64" t="s">
        <v>9</v>
      </c>
      <c r="C208" s="79" t="s">
        <v>79</v>
      </c>
      <c r="D208" s="98">
        <v>45</v>
      </c>
      <c r="E208" s="98">
        <v>1100</v>
      </c>
      <c r="F208" s="98">
        <v>49.5</v>
      </c>
      <c r="G208" s="97"/>
      <c r="W208" s="55"/>
    </row>
    <row r="209" spans="2:23" ht="12.75">
      <c r="B209" s="64" t="s">
        <v>10</v>
      </c>
      <c r="C209" s="79" t="s">
        <v>79</v>
      </c>
      <c r="D209" s="98">
        <v>2</v>
      </c>
      <c r="E209" s="98">
        <v>1600</v>
      </c>
      <c r="F209" s="98">
        <v>3.2</v>
      </c>
      <c r="G209" s="97"/>
      <c r="W209" s="55"/>
    </row>
    <row r="210" spans="2:23" ht="12.75" customHeight="1">
      <c r="B210" s="80" t="s">
        <v>14</v>
      </c>
      <c r="C210" s="81"/>
      <c r="D210" s="99">
        <f>SUM(D205:D209)</f>
        <v>141</v>
      </c>
      <c r="E210" s="99">
        <v>1270</v>
      </c>
      <c r="F210" s="99">
        <f>SUM(F205:F209)</f>
        <v>166.5</v>
      </c>
      <c r="G210" s="97"/>
      <c r="W210" s="55"/>
    </row>
    <row r="211" spans="2:23" ht="36" customHeight="1">
      <c r="B211" s="101" t="s">
        <v>59</v>
      </c>
      <c r="C211" s="102"/>
      <c r="D211" s="103">
        <f>D139+D142+D144+D151+D153+D155+D158+D161+D170+D177+D186+D202+D204+D210</f>
        <v>14218</v>
      </c>
      <c r="E211" s="103">
        <v>2047</v>
      </c>
      <c r="F211" s="103">
        <f>F139+F142+F144+F151+F153+F155+F158+F161+F170+F177+F186+F202+F204+F210</f>
        <v>29931.172999999995</v>
      </c>
      <c r="G211" s="97"/>
      <c r="W211" s="55"/>
    </row>
    <row r="212" spans="2:23" ht="12.75">
      <c r="B212" s="69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1"/>
    </row>
    <row r="213" spans="2:23" ht="15">
      <c r="B213" s="60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72"/>
    </row>
    <row r="214" spans="2:23" ht="12.75">
      <c r="B214" s="69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1"/>
    </row>
    <row r="215" spans="2:23" ht="15.75">
      <c r="B215" s="95" t="s">
        <v>186</v>
      </c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104"/>
    </row>
    <row r="216" spans="2:23" ht="12.75">
      <c r="B216" s="69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1"/>
    </row>
    <row r="217" spans="2:23" ht="38.25">
      <c r="B217" s="105" t="s">
        <v>0</v>
      </c>
      <c r="C217" s="106" t="s">
        <v>60</v>
      </c>
      <c r="D217" s="107" t="s">
        <v>61</v>
      </c>
      <c r="E217" s="107" t="s">
        <v>80</v>
      </c>
      <c r="F217" s="108" t="s">
        <v>81</v>
      </c>
      <c r="G217" s="76" t="s">
        <v>82</v>
      </c>
      <c r="W217" s="55"/>
    </row>
    <row r="218" spans="2:23" ht="12.75">
      <c r="B218" s="64" t="s">
        <v>6</v>
      </c>
      <c r="C218" s="79" t="s">
        <v>83</v>
      </c>
      <c r="D218" s="66">
        <v>110000</v>
      </c>
      <c r="E218" s="66">
        <v>110000</v>
      </c>
      <c r="F218" s="66">
        <v>302</v>
      </c>
      <c r="G218" s="66">
        <v>33220</v>
      </c>
      <c r="W218" s="55"/>
    </row>
    <row r="219" spans="2:23" ht="12.75">
      <c r="B219" s="64" t="s">
        <v>7</v>
      </c>
      <c r="C219" s="79" t="s">
        <v>83</v>
      </c>
      <c r="D219" s="66">
        <v>8900</v>
      </c>
      <c r="E219" s="66">
        <v>8900</v>
      </c>
      <c r="F219" s="66">
        <v>250</v>
      </c>
      <c r="G219" s="66">
        <v>2225</v>
      </c>
      <c r="W219" s="55"/>
    </row>
    <row r="220" spans="2:23" ht="12.75">
      <c r="B220" s="64" t="s">
        <v>8</v>
      </c>
      <c r="C220" s="79" t="s">
        <v>83</v>
      </c>
      <c r="D220" s="66">
        <v>24127</v>
      </c>
      <c r="E220" s="66">
        <v>24127</v>
      </c>
      <c r="F220" s="66">
        <v>320</v>
      </c>
      <c r="G220" s="66">
        <v>7721</v>
      </c>
      <c r="W220" s="55"/>
    </row>
    <row r="221" spans="2:23" ht="12.75">
      <c r="B221" s="64" t="s">
        <v>9</v>
      </c>
      <c r="C221" s="79" t="s">
        <v>83</v>
      </c>
      <c r="D221" s="66">
        <v>9739</v>
      </c>
      <c r="E221" s="66">
        <v>9739</v>
      </c>
      <c r="F221" s="66">
        <v>200</v>
      </c>
      <c r="G221" s="66">
        <v>1948</v>
      </c>
      <c r="W221" s="55"/>
    </row>
    <row r="222" spans="2:23" ht="12.75">
      <c r="B222" s="64" t="s">
        <v>10</v>
      </c>
      <c r="C222" s="79" t="s">
        <v>83</v>
      </c>
      <c r="D222" s="66">
        <v>8500</v>
      </c>
      <c r="E222" s="66">
        <v>8500</v>
      </c>
      <c r="F222" s="66">
        <v>210</v>
      </c>
      <c r="G222" s="66">
        <v>1785</v>
      </c>
      <c r="W222" s="55"/>
    </row>
    <row r="223" spans="2:23" ht="12.75">
      <c r="B223" s="64" t="s">
        <v>11</v>
      </c>
      <c r="C223" s="79" t="s">
        <v>83</v>
      </c>
      <c r="D223" s="66">
        <v>9297</v>
      </c>
      <c r="E223" s="66">
        <v>9297</v>
      </c>
      <c r="F223" s="66">
        <v>270</v>
      </c>
      <c r="G223" s="66">
        <v>2510</v>
      </c>
      <c r="W223" s="55"/>
    </row>
    <row r="224" spans="2:23" ht="12.75">
      <c r="B224" s="64" t="s">
        <v>12</v>
      </c>
      <c r="C224" s="79" t="s">
        <v>83</v>
      </c>
      <c r="D224" s="66">
        <v>140</v>
      </c>
      <c r="E224" s="66">
        <v>140</v>
      </c>
      <c r="F224" s="66">
        <v>200</v>
      </c>
      <c r="G224" s="66">
        <v>31</v>
      </c>
      <c r="W224" s="55"/>
    </row>
    <row r="225" spans="2:23" ht="12.75">
      <c r="B225" s="64" t="s">
        <v>13</v>
      </c>
      <c r="C225" s="79" t="s">
        <v>83</v>
      </c>
      <c r="D225" s="66">
        <v>177</v>
      </c>
      <c r="E225" s="66">
        <v>177</v>
      </c>
      <c r="F225" s="66">
        <v>220</v>
      </c>
      <c r="G225" s="66">
        <v>39</v>
      </c>
      <c r="W225" s="55"/>
    </row>
    <row r="226" spans="2:23" ht="12.75" customHeight="1">
      <c r="B226" s="80" t="s">
        <v>14</v>
      </c>
      <c r="C226" s="81"/>
      <c r="D226" s="82">
        <f>SUM(D218:D225)</f>
        <v>170880</v>
      </c>
      <c r="E226" s="82">
        <f>SUM(E218:E225)</f>
        <v>170880</v>
      </c>
      <c r="F226" s="83">
        <v>246.5</v>
      </c>
      <c r="G226" s="82">
        <f>SUM(G218:G225)</f>
        <v>49479</v>
      </c>
      <c r="W226" s="55"/>
    </row>
    <row r="227" spans="2:23" ht="12.75">
      <c r="B227" s="64" t="s">
        <v>6</v>
      </c>
      <c r="C227" s="79" t="s">
        <v>84</v>
      </c>
      <c r="D227" s="66">
        <v>8400</v>
      </c>
      <c r="E227" s="66">
        <v>8400</v>
      </c>
      <c r="F227" s="66">
        <v>235</v>
      </c>
      <c r="G227" s="66">
        <v>1974</v>
      </c>
      <c r="W227" s="55"/>
    </row>
    <row r="228" spans="2:23" ht="12.75">
      <c r="B228" s="64" t="s">
        <v>7</v>
      </c>
      <c r="C228" s="79" t="s">
        <v>84</v>
      </c>
      <c r="D228" s="66">
        <v>2800</v>
      </c>
      <c r="E228" s="66">
        <v>2750</v>
      </c>
      <c r="F228" s="66">
        <v>200</v>
      </c>
      <c r="G228" s="66">
        <v>550</v>
      </c>
      <c r="W228" s="55"/>
    </row>
    <row r="229" spans="2:23" ht="12.75">
      <c r="B229" s="64" t="s">
        <v>8</v>
      </c>
      <c r="C229" s="79" t="s">
        <v>84</v>
      </c>
      <c r="D229" s="66">
        <v>463</v>
      </c>
      <c r="E229" s="66">
        <v>463</v>
      </c>
      <c r="F229" s="66">
        <v>201</v>
      </c>
      <c r="G229" s="66">
        <v>93</v>
      </c>
      <c r="W229" s="55"/>
    </row>
    <row r="230" spans="2:23" ht="12.75">
      <c r="B230" s="64" t="s">
        <v>9</v>
      </c>
      <c r="C230" s="79" t="s">
        <v>84</v>
      </c>
      <c r="D230" s="66">
        <v>2036</v>
      </c>
      <c r="E230" s="66">
        <v>2036</v>
      </c>
      <c r="F230" s="66">
        <v>140</v>
      </c>
      <c r="G230" s="66">
        <v>285</v>
      </c>
      <c r="W230" s="55"/>
    </row>
    <row r="231" spans="2:23" ht="12.75">
      <c r="B231" s="64" t="s">
        <v>10</v>
      </c>
      <c r="C231" s="79" t="s">
        <v>84</v>
      </c>
      <c r="D231" s="66">
        <v>1300</v>
      </c>
      <c r="E231" s="66">
        <v>1300</v>
      </c>
      <c r="F231" s="66">
        <v>180</v>
      </c>
      <c r="G231" s="66">
        <v>234</v>
      </c>
      <c r="W231" s="55"/>
    </row>
    <row r="232" spans="2:23" ht="12.75">
      <c r="B232" s="64" t="s">
        <v>11</v>
      </c>
      <c r="C232" s="79" t="s">
        <v>84</v>
      </c>
      <c r="D232" s="66">
        <v>1666</v>
      </c>
      <c r="E232" s="66">
        <v>1666</v>
      </c>
      <c r="F232" s="66">
        <v>190</v>
      </c>
      <c r="G232" s="66">
        <v>317</v>
      </c>
      <c r="W232" s="55"/>
    </row>
    <row r="233" spans="2:23" ht="12.75">
      <c r="B233" s="64" t="s">
        <v>12</v>
      </c>
      <c r="C233" s="79" t="s">
        <v>84</v>
      </c>
      <c r="D233" s="66">
        <v>78</v>
      </c>
      <c r="E233" s="66">
        <v>78</v>
      </c>
      <c r="F233" s="66">
        <v>205</v>
      </c>
      <c r="G233" s="66">
        <v>16</v>
      </c>
      <c r="W233" s="55"/>
    </row>
    <row r="234" spans="2:23" ht="12.75">
      <c r="B234" s="64" t="s">
        <v>13</v>
      </c>
      <c r="C234" s="79" t="s">
        <v>84</v>
      </c>
      <c r="D234" s="66">
        <v>48</v>
      </c>
      <c r="E234" s="66">
        <v>48</v>
      </c>
      <c r="F234" s="66">
        <v>167</v>
      </c>
      <c r="G234" s="66">
        <v>8</v>
      </c>
      <c r="W234" s="55"/>
    </row>
    <row r="235" spans="2:23" ht="12.75" customHeight="1">
      <c r="B235" s="80" t="s">
        <v>14</v>
      </c>
      <c r="C235" s="81"/>
      <c r="D235" s="82">
        <f>SUM(D227:D234)</f>
        <v>16791</v>
      </c>
      <c r="E235" s="82">
        <f>SUM(E227:E234)</f>
        <v>16741</v>
      </c>
      <c r="F235" s="83">
        <v>190</v>
      </c>
      <c r="G235" s="82">
        <f>SUM(G227:G234)</f>
        <v>3477</v>
      </c>
      <c r="W235" s="55"/>
    </row>
    <row r="236" spans="2:23" ht="12.75">
      <c r="B236" s="64" t="s">
        <v>6</v>
      </c>
      <c r="C236" s="79" t="s">
        <v>85</v>
      </c>
      <c r="D236" s="66">
        <v>45</v>
      </c>
      <c r="E236" s="66">
        <v>45</v>
      </c>
      <c r="F236" s="66">
        <v>178</v>
      </c>
      <c r="G236" s="66">
        <v>8</v>
      </c>
      <c r="W236" s="55"/>
    </row>
    <row r="237" spans="2:23" ht="12.75" customHeight="1">
      <c r="B237" s="80" t="s">
        <v>14</v>
      </c>
      <c r="C237" s="81"/>
      <c r="D237" s="83">
        <v>45</v>
      </c>
      <c r="E237" s="83">
        <v>45</v>
      </c>
      <c r="F237" s="83">
        <v>178</v>
      </c>
      <c r="G237" s="83">
        <v>8</v>
      </c>
      <c r="W237" s="55"/>
    </row>
    <row r="238" spans="2:23" ht="12.75">
      <c r="B238" s="64" t="s">
        <v>6</v>
      </c>
      <c r="C238" s="79" t="s">
        <v>86</v>
      </c>
      <c r="D238" s="66">
        <v>100</v>
      </c>
      <c r="E238" s="66">
        <v>100</v>
      </c>
      <c r="F238" s="66">
        <v>280</v>
      </c>
      <c r="G238" s="66">
        <v>28</v>
      </c>
      <c r="W238" s="55"/>
    </row>
    <row r="239" spans="2:23" ht="12.75" customHeight="1">
      <c r="B239" s="80" t="s">
        <v>14</v>
      </c>
      <c r="C239" s="81"/>
      <c r="D239" s="83">
        <v>100</v>
      </c>
      <c r="E239" s="83">
        <v>100</v>
      </c>
      <c r="F239" s="83">
        <v>280</v>
      </c>
      <c r="G239" s="83">
        <v>28</v>
      </c>
      <c r="W239" s="55"/>
    </row>
    <row r="240" spans="2:23" ht="12.75">
      <c r="B240" s="64" t="s">
        <v>6</v>
      </c>
      <c r="C240" s="79" t="s">
        <v>87</v>
      </c>
      <c r="D240" s="66">
        <v>185</v>
      </c>
      <c r="E240" s="66">
        <v>185</v>
      </c>
      <c r="F240" s="66">
        <v>497</v>
      </c>
      <c r="G240" s="66">
        <v>92</v>
      </c>
      <c r="W240" s="55"/>
    </row>
    <row r="241" spans="2:23" ht="12.75" customHeight="1">
      <c r="B241" s="80" t="s">
        <v>14</v>
      </c>
      <c r="C241" s="81"/>
      <c r="D241" s="83">
        <v>185</v>
      </c>
      <c r="E241" s="83">
        <v>185</v>
      </c>
      <c r="F241" s="83">
        <v>497</v>
      </c>
      <c r="G241" s="83">
        <v>92</v>
      </c>
      <c r="W241" s="55"/>
    </row>
    <row r="242" spans="2:23" ht="12.75">
      <c r="B242" s="64" t="s">
        <v>6</v>
      </c>
      <c r="C242" s="79" t="s">
        <v>88</v>
      </c>
      <c r="D242" s="66">
        <v>2300</v>
      </c>
      <c r="E242" s="66">
        <v>2300</v>
      </c>
      <c r="F242" s="66">
        <v>1010</v>
      </c>
      <c r="G242" s="66">
        <v>2323</v>
      </c>
      <c r="W242" s="55"/>
    </row>
    <row r="243" spans="2:23" ht="12.75">
      <c r="B243" s="64" t="s">
        <v>8</v>
      </c>
      <c r="C243" s="79" t="s">
        <v>88</v>
      </c>
      <c r="D243" s="66">
        <v>86</v>
      </c>
      <c r="E243" s="66">
        <v>86</v>
      </c>
      <c r="F243" s="66">
        <v>826</v>
      </c>
      <c r="G243" s="66">
        <v>71</v>
      </c>
      <c r="W243" s="55"/>
    </row>
    <row r="244" spans="2:23" ht="12.75">
      <c r="B244" s="64" t="s">
        <v>11</v>
      </c>
      <c r="C244" s="79" t="s">
        <v>88</v>
      </c>
      <c r="D244" s="66">
        <v>15</v>
      </c>
      <c r="E244" s="66">
        <v>15</v>
      </c>
      <c r="F244" s="66">
        <v>733</v>
      </c>
      <c r="G244" s="66">
        <v>11</v>
      </c>
      <c r="W244" s="55"/>
    </row>
    <row r="245" spans="2:23" ht="12.75">
      <c r="B245" s="64" t="s">
        <v>13</v>
      </c>
      <c r="C245" s="79" t="s">
        <v>88</v>
      </c>
      <c r="D245" s="66">
        <v>182</v>
      </c>
      <c r="E245" s="109">
        <v>182</v>
      </c>
      <c r="F245" s="66">
        <v>549</v>
      </c>
      <c r="G245" s="66">
        <v>100</v>
      </c>
      <c r="W245" s="55"/>
    </row>
    <row r="246" spans="2:23" ht="12.75" customHeight="1">
      <c r="B246" s="80" t="s">
        <v>14</v>
      </c>
      <c r="C246" s="81"/>
      <c r="D246" s="82">
        <f>SUM(D242:D245)</f>
        <v>2583</v>
      </c>
      <c r="E246" s="82">
        <f>SUM(E242:E245)</f>
        <v>2583</v>
      </c>
      <c r="F246" s="83">
        <v>779.5</v>
      </c>
      <c r="G246" s="82">
        <f>SUM(G242:G245)</f>
        <v>2505</v>
      </c>
      <c r="W246" s="55"/>
    </row>
    <row r="247" spans="2:23" ht="12.75">
      <c r="B247" s="64" t="s">
        <v>6</v>
      </c>
      <c r="C247" s="79" t="s">
        <v>89</v>
      </c>
      <c r="D247" s="66">
        <v>2200</v>
      </c>
      <c r="E247" s="66">
        <v>2200</v>
      </c>
      <c r="F247" s="66">
        <v>2100</v>
      </c>
      <c r="G247" s="66">
        <v>4620</v>
      </c>
      <c r="W247" s="55"/>
    </row>
    <row r="248" spans="2:23" ht="12.75">
      <c r="B248" s="64" t="s">
        <v>7</v>
      </c>
      <c r="C248" s="79" t="s">
        <v>89</v>
      </c>
      <c r="D248" s="66">
        <v>40</v>
      </c>
      <c r="E248" s="66">
        <v>35</v>
      </c>
      <c r="F248" s="66">
        <v>1629</v>
      </c>
      <c r="G248" s="66">
        <v>57</v>
      </c>
      <c r="W248" s="55"/>
    </row>
    <row r="249" spans="2:23" ht="12.75">
      <c r="B249" s="64" t="s">
        <v>8</v>
      </c>
      <c r="C249" s="79" t="s">
        <v>89</v>
      </c>
      <c r="D249" s="66">
        <v>250</v>
      </c>
      <c r="E249" s="66">
        <v>250</v>
      </c>
      <c r="F249" s="66">
        <v>2200</v>
      </c>
      <c r="G249" s="66">
        <v>550</v>
      </c>
      <c r="W249" s="55"/>
    </row>
    <row r="250" spans="2:23" ht="12.75">
      <c r="B250" s="64" t="s">
        <v>9</v>
      </c>
      <c r="C250" s="79" t="s">
        <v>89</v>
      </c>
      <c r="D250" s="66">
        <v>350</v>
      </c>
      <c r="E250" s="66">
        <v>350</v>
      </c>
      <c r="F250" s="66">
        <v>1900</v>
      </c>
      <c r="G250" s="66">
        <v>665</v>
      </c>
      <c r="W250" s="55"/>
    </row>
    <row r="251" spans="2:23" ht="12.75">
      <c r="B251" s="64" t="s">
        <v>10</v>
      </c>
      <c r="C251" s="79" t="s">
        <v>89</v>
      </c>
      <c r="D251" s="66">
        <v>40</v>
      </c>
      <c r="E251" s="66">
        <v>40</v>
      </c>
      <c r="F251" s="66">
        <v>1800</v>
      </c>
      <c r="G251" s="66">
        <v>72</v>
      </c>
      <c r="W251" s="55"/>
    </row>
    <row r="252" spans="2:23" ht="12.75">
      <c r="B252" s="64" t="s">
        <v>11</v>
      </c>
      <c r="C252" s="79" t="s">
        <v>89</v>
      </c>
      <c r="D252" s="66">
        <v>50</v>
      </c>
      <c r="E252" s="66">
        <v>50</v>
      </c>
      <c r="F252" s="66">
        <v>1800</v>
      </c>
      <c r="G252" s="66">
        <v>90</v>
      </c>
      <c r="W252" s="55"/>
    </row>
    <row r="253" spans="2:23" ht="12.75">
      <c r="B253" s="64" t="s">
        <v>12</v>
      </c>
      <c r="C253" s="79" t="s">
        <v>89</v>
      </c>
      <c r="D253" s="66">
        <v>10</v>
      </c>
      <c r="E253" s="66">
        <v>10</v>
      </c>
      <c r="F253" s="66">
        <v>1600</v>
      </c>
      <c r="G253" s="66">
        <v>16</v>
      </c>
      <c r="W253" s="55"/>
    </row>
    <row r="254" spans="2:23" ht="12.75">
      <c r="B254" s="64" t="s">
        <v>13</v>
      </c>
      <c r="C254" s="79" t="s">
        <v>89</v>
      </c>
      <c r="D254" s="66">
        <v>15</v>
      </c>
      <c r="E254" s="66">
        <v>15</v>
      </c>
      <c r="F254" s="66">
        <v>1667</v>
      </c>
      <c r="G254" s="66">
        <v>25</v>
      </c>
      <c r="W254" s="55"/>
    </row>
    <row r="255" spans="2:23" ht="12.75" customHeight="1">
      <c r="B255" s="80" t="s">
        <v>14</v>
      </c>
      <c r="C255" s="81"/>
      <c r="D255" s="82">
        <f>SUM(D247:D254)</f>
        <v>2955</v>
      </c>
      <c r="E255" s="82">
        <f>SUM(E247:E254)</f>
        <v>2950</v>
      </c>
      <c r="F255" s="82">
        <v>1837</v>
      </c>
      <c r="G255" s="82">
        <f>SUM(G247:G254)</f>
        <v>6095</v>
      </c>
      <c r="W255" s="55"/>
    </row>
    <row r="256" spans="2:23" ht="12.75">
      <c r="B256" s="64" t="s">
        <v>6</v>
      </c>
      <c r="C256" s="79" t="s">
        <v>90</v>
      </c>
      <c r="D256" s="66">
        <v>1650</v>
      </c>
      <c r="E256" s="66">
        <v>1650</v>
      </c>
      <c r="F256" s="66">
        <v>135</v>
      </c>
      <c r="G256" s="66">
        <v>223</v>
      </c>
      <c r="W256" s="55"/>
    </row>
    <row r="257" spans="2:23" ht="12.75">
      <c r="B257" s="64" t="s">
        <v>8</v>
      </c>
      <c r="C257" s="79" t="s">
        <v>90</v>
      </c>
      <c r="D257" s="66">
        <v>60</v>
      </c>
      <c r="E257" s="66">
        <v>60</v>
      </c>
      <c r="F257" s="66">
        <v>133</v>
      </c>
      <c r="G257" s="66">
        <v>8</v>
      </c>
      <c r="W257" s="55"/>
    </row>
    <row r="258" spans="2:23" ht="12.75">
      <c r="B258" s="64" t="s">
        <v>11</v>
      </c>
      <c r="C258" s="79" t="s">
        <v>90</v>
      </c>
      <c r="D258" s="66">
        <v>40</v>
      </c>
      <c r="E258" s="66">
        <v>40</v>
      </c>
      <c r="F258" s="66">
        <v>125</v>
      </c>
      <c r="G258" s="66">
        <v>5</v>
      </c>
      <c r="W258" s="55"/>
    </row>
    <row r="259" spans="2:23" ht="12.75" customHeight="1">
      <c r="B259" s="80" t="s">
        <v>14</v>
      </c>
      <c r="C259" s="81"/>
      <c r="D259" s="82">
        <f>SUM(D256:D258)</f>
        <v>1750</v>
      </c>
      <c r="E259" s="82">
        <f>SUM(E256:E258)</f>
        <v>1750</v>
      </c>
      <c r="F259" s="83">
        <v>131</v>
      </c>
      <c r="G259" s="83">
        <f>SUM(G256:G258)</f>
        <v>236</v>
      </c>
      <c r="W259" s="55"/>
    </row>
    <row r="260" spans="2:23" ht="12.75">
      <c r="B260" s="64" t="s">
        <v>6</v>
      </c>
      <c r="C260" s="79" t="s">
        <v>91</v>
      </c>
      <c r="D260" s="66">
        <v>3500</v>
      </c>
      <c r="E260" s="66">
        <v>3500</v>
      </c>
      <c r="F260" s="66">
        <v>205</v>
      </c>
      <c r="G260" s="66">
        <v>718</v>
      </c>
      <c r="W260" s="55"/>
    </row>
    <row r="261" spans="2:23" ht="12.75">
      <c r="B261" s="64" t="s">
        <v>7</v>
      </c>
      <c r="C261" s="79" t="s">
        <v>91</v>
      </c>
      <c r="D261" s="66">
        <v>75</v>
      </c>
      <c r="E261" s="66">
        <v>65</v>
      </c>
      <c r="F261" s="66">
        <v>169</v>
      </c>
      <c r="G261" s="66">
        <v>11</v>
      </c>
      <c r="W261" s="55"/>
    </row>
    <row r="262" spans="2:23" ht="12.75">
      <c r="B262" s="64" t="s">
        <v>8</v>
      </c>
      <c r="C262" s="79" t="s">
        <v>91</v>
      </c>
      <c r="D262" s="66">
        <v>350</v>
      </c>
      <c r="E262" s="66">
        <v>350</v>
      </c>
      <c r="F262" s="66">
        <v>200</v>
      </c>
      <c r="G262" s="66">
        <v>70</v>
      </c>
      <c r="W262" s="55"/>
    </row>
    <row r="263" spans="2:23" ht="12.75">
      <c r="B263" s="64" t="s">
        <v>9</v>
      </c>
      <c r="C263" s="79" t="s">
        <v>91</v>
      </c>
      <c r="D263" s="66">
        <v>650</v>
      </c>
      <c r="E263" s="66">
        <v>650</v>
      </c>
      <c r="F263" s="66">
        <v>171</v>
      </c>
      <c r="G263" s="66">
        <v>111</v>
      </c>
      <c r="W263" s="55"/>
    </row>
    <row r="264" spans="2:23" ht="12.75">
      <c r="B264" s="64" t="s">
        <v>10</v>
      </c>
      <c r="C264" s="79" t="s">
        <v>91</v>
      </c>
      <c r="D264" s="66">
        <v>20</v>
      </c>
      <c r="E264" s="66">
        <v>20</v>
      </c>
      <c r="F264" s="66">
        <v>150</v>
      </c>
      <c r="G264" s="66">
        <v>3</v>
      </c>
      <c r="W264" s="55"/>
    </row>
    <row r="265" spans="2:23" ht="12.75">
      <c r="B265" s="64" t="s">
        <v>11</v>
      </c>
      <c r="C265" s="79" t="s">
        <v>91</v>
      </c>
      <c r="D265" s="66">
        <v>430</v>
      </c>
      <c r="E265" s="66">
        <v>430</v>
      </c>
      <c r="F265" s="66">
        <v>179</v>
      </c>
      <c r="G265" s="66">
        <v>77</v>
      </c>
      <c r="W265" s="55"/>
    </row>
    <row r="266" spans="2:23" ht="12.75">
      <c r="B266" s="64" t="s">
        <v>13</v>
      </c>
      <c r="C266" s="79" t="s">
        <v>91</v>
      </c>
      <c r="D266" s="66">
        <v>112</v>
      </c>
      <c r="E266" s="66">
        <v>112</v>
      </c>
      <c r="F266" s="66">
        <v>196</v>
      </c>
      <c r="G266" s="66">
        <v>22</v>
      </c>
      <c r="W266" s="55"/>
    </row>
    <row r="267" spans="2:23" ht="12.75" customHeight="1">
      <c r="B267" s="80" t="s">
        <v>14</v>
      </c>
      <c r="C267" s="81"/>
      <c r="D267" s="82">
        <f>SUM(D260:D266)</f>
        <v>5137</v>
      </c>
      <c r="E267" s="82">
        <f>SUM(E260:E266)</f>
        <v>5127</v>
      </c>
      <c r="F267" s="83">
        <v>181</v>
      </c>
      <c r="G267" s="82">
        <f>SUM(G260:G266)</f>
        <v>1012</v>
      </c>
      <c r="W267" s="55"/>
    </row>
    <row r="268" spans="2:23" ht="12.75">
      <c r="B268" s="64" t="s">
        <v>6</v>
      </c>
      <c r="C268" s="79" t="s">
        <v>92</v>
      </c>
      <c r="D268" s="66">
        <v>5655</v>
      </c>
      <c r="E268" s="66">
        <v>5655</v>
      </c>
      <c r="F268" s="66">
        <v>61</v>
      </c>
      <c r="G268" s="66">
        <v>345</v>
      </c>
      <c r="W268" s="55"/>
    </row>
    <row r="269" spans="2:23" ht="12.75" customHeight="1">
      <c r="B269" s="80" t="s">
        <v>14</v>
      </c>
      <c r="C269" s="81"/>
      <c r="D269" s="82">
        <v>5655</v>
      </c>
      <c r="E269" s="82">
        <v>5655</v>
      </c>
      <c r="F269" s="83">
        <v>61</v>
      </c>
      <c r="G269" s="83">
        <v>345</v>
      </c>
      <c r="W269" s="55"/>
    </row>
    <row r="270" spans="2:23" ht="12.75">
      <c r="B270" s="64" t="s">
        <v>6</v>
      </c>
      <c r="C270" s="79" t="s">
        <v>93</v>
      </c>
      <c r="D270" s="66">
        <v>5815</v>
      </c>
      <c r="E270" s="66">
        <v>5815</v>
      </c>
      <c r="F270" s="66">
        <v>3284</v>
      </c>
      <c r="G270" s="66">
        <v>19096</v>
      </c>
      <c r="W270" s="55"/>
    </row>
    <row r="271" spans="2:23" ht="12.75" customHeight="1">
      <c r="B271" s="80" t="s">
        <v>14</v>
      </c>
      <c r="C271" s="81"/>
      <c r="D271" s="82">
        <v>5815</v>
      </c>
      <c r="E271" s="82">
        <v>5815</v>
      </c>
      <c r="F271" s="82">
        <v>3284</v>
      </c>
      <c r="G271" s="82">
        <v>19096</v>
      </c>
      <c r="W271" s="55"/>
    </row>
    <row r="272" spans="2:23" ht="12.75">
      <c r="B272" s="64" t="s">
        <v>6</v>
      </c>
      <c r="C272" s="79" t="s">
        <v>94</v>
      </c>
      <c r="D272" s="66">
        <v>66</v>
      </c>
      <c r="E272" s="66">
        <v>66</v>
      </c>
      <c r="F272" s="66">
        <v>167</v>
      </c>
      <c r="G272" s="66">
        <v>11</v>
      </c>
      <c r="W272" s="55"/>
    </row>
    <row r="273" spans="2:23" ht="25.5">
      <c r="B273" s="64" t="s">
        <v>6</v>
      </c>
      <c r="C273" s="79" t="s">
        <v>95</v>
      </c>
      <c r="D273" s="66">
        <v>1063</v>
      </c>
      <c r="E273" s="66">
        <v>1063</v>
      </c>
      <c r="F273" s="66">
        <v>120</v>
      </c>
      <c r="G273" s="66">
        <v>128</v>
      </c>
      <c r="W273" s="55"/>
    </row>
    <row r="274" spans="2:23" ht="12.75" customHeight="1">
      <c r="B274" s="80" t="s">
        <v>14</v>
      </c>
      <c r="C274" s="81"/>
      <c r="D274" s="82">
        <f>SUM(D272:D273)</f>
        <v>1129</v>
      </c>
      <c r="E274" s="82">
        <f>SUM(E272:E273)</f>
        <v>1129</v>
      </c>
      <c r="F274" s="83">
        <v>143.5</v>
      </c>
      <c r="G274" s="83">
        <f>SUM(G272:G273)</f>
        <v>139</v>
      </c>
      <c r="W274" s="55"/>
    </row>
    <row r="275" spans="2:23" ht="12.75">
      <c r="B275" s="64" t="s">
        <v>6</v>
      </c>
      <c r="C275" s="79" t="s">
        <v>96</v>
      </c>
      <c r="D275" s="66">
        <v>165</v>
      </c>
      <c r="E275" s="66">
        <v>165</v>
      </c>
      <c r="F275" s="66">
        <v>2503</v>
      </c>
      <c r="G275" s="66">
        <v>413</v>
      </c>
      <c r="W275" s="55"/>
    </row>
    <row r="276" spans="2:23" ht="12.75">
      <c r="B276" s="64" t="s">
        <v>7</v>
      </c>
      <c r="C276" s="79" t="s">
        <v>96</v>
      </c>
      <c r="D276" s="66">
        <v>40</v>
      </c>
      <c r="E276" s="66">
        <v>35</v>
      </c>
      <c r="F276" s="66">
        <v>2400</v>
      </c>
      <c r="G276" s="66">
        <v>84</v>
      </c>
      <c r="W276" s="55"/>
    </row>
    <row r="277" spans="2:23" ht="12.75" customHeight="1">
      <c r="B277" s="80" t="s">
        <v>14</v>
      </c>
      <c r="C277" s="81"/>
      <c r="D277" s="83">
        <f>SUM(D275:D276)</f>
        <v>205</v>
      </c>
      <c r="E277" s="83">
        <f>SUM(E275:E276)</f>
        <v>200</v>
      </c>
      <c r="F277" s="82">
        <v>2451.5</v>
      </c>
      <c r="G277" s="83">
        <f>SUM(G275:G276)</f>
        <v>497</v>
      </c>
      <c r="W277" s="55"/>
    </row>
    <row r="278" spans="2:23" ht="12.75">
      <c r="B278" s="64" t="s">
        <v>6</v>
      </c>
      <c r="C278" s="79" t="s">
        <v>97</v>
      </c>
      <c r="D278" s="66">
        <v>40</v>
      </c>
      <c r="E278" s="66">
        <v>40</v>
      </c>
      <c r="F278" s="66">
        <v>1200</v>
      </c>
      <c r="G278" s="66">
        <v>48</v>
      </c>
      <c r="W278" s="55"/>
    </row>
    <row r="279" spans="2:23" ht="12.75" customHeight="1">
      <c r="B279" s="80" t="s">
        <v>14</v>
      </c>
      <c r="C279" s="81"/>
      <c r="D279" s="83">
        <v>40</v>
      </c>
      <c r="E279" s="83">
        <v>40</v>
      </c>
      <c r="F279" s="82">
        <v>1200</v>
      </c>
      <c r="G279" s="83">
        <v>48</v>
      </c>
      <c r="W279" s="55"/>
    </row>
    <row r="280" spans="2:23" ht="19.5" customHeight="1">
      <c r="B280" s="64" t="s">
        <v>6</v>
      </c>
      <c r="C280" s="79" t="s">
        <v>187</v>
      </c>
      <c r="D280" s="66">
        <v>12500</v>
      </c>
      <c r="E280" s="66">
        <v>12500</v>
      </c>
      <c r="F280" s="66">
        <v>5200</v>
      </c>
      <c r="G280" s="66">
        <v>65000</v>
      </c>
      <c r="W280" s="55"/>
    </row>
    <row r="281" spans="2:23" ht="12.75">
      <c r="B281" s="64" t="s">
        <v>7</v>
      </c>
      <c r="C281" s="79" t="s">
        <v>187</v>
      </c>
      <c r="D281" s="66">
        <v>520</v>
      </c>
      <c r="E281" s="66">
        <v>520</v>
      </c>
      <c r="F281" s="66">
        <v>5775</v>
      </c>
      <c r="G281" s="66">
        <v>3003</v>
      </c>
      <c r="W281" s="55"/>
    </row>
    <row r="282" spans="2:23" ht="12.75">
      <c r="B282" s="64" t="s">
        <v>8</v>
      </c>
      <c r="C282" s="79" t="s">
        <v>187</v>
      </c>
      <c r="D282" s="66">
        <v>3778</v>
      </c>
      <c r="E282" s="66">
        <v>3778</v>
      </c>
      <c r="F282" s="66">
        <v>5100</v>
      </c>
      <c r="G282" s="66">
        <v>19268</v>
      </c>
      <c r="W282" s="55"/>
    </row>
    <row r="283" spans="2:23" ht="12.75">
      <c r="B283" s="64" t="s">
        <v>9</v>
      </c>
      <c r="C283" s="79" t="s">
        <v>187</v>
      </c>
      <c r="D283" s="66">
        <v>17750</v>
      </c>
      <c r="E283" s="66">
        <v>17750</v>
      </c>
      <c r="F283" s="66">
        <v>4500</v>
      </c>
      <c r="G283" s="66">
        <v>79875</v>
      </c>
      <c r="W283" s="55"/>
    </row>
    <row r="284" spans="2:23" ht="12.75">
      <c r="B284" s="64" t="s">
        <v>10</v>
      </c>
      <c r="C284" s="79" t="s">
        <v>187</v>
      </c>
      <c r="D284" s="66">
        <v>500</v>
      </c>
      <c r="E284" s="66">
        <v>500</v>
      </c>
      <c r="F284" s="66">
        <v>4500</v>
      </c>
      <c r="G284" s="66">
        <v>2250</v>
      </c>
      <c r="W284" s="55"/>
    </row>
    <row r="285" spans="2:23" ht="12.75">
      <c r="B285" s="64" t="s">
        <v>11</v>
      </c>
      <c r="C285" s="79" t="s">
        <v>187</v>
      </c>
      <c r="D285" s="66">
        <v>1500</v>
      </c>
      <c r="E285" s="66">
        <v>1500</v>
      </c>
      <c r="F285" s="66">
        <v>5175</v>
      </c>
      <c r="G285" s="66">
        <v>7763</v>
      </c>
      <c r="W285" s="55"/>
    </row>
    <row r="286" spans="2:23" ht="12.75">
      <c r="B286" s="64" t="s">
        <v>12</v>
      </c>
      <c r="C286" s="79" t="s">
        <v>187</v>
      </c>
      <c r="D286" s="66">
        <v>180</v>
      </c>
      <c r="E286" s="66">
        <v>180</v>
      </c>
      <c r="F286" s="66">
        <v>4500</v>
      </c>
      <c r="G286" s="66">
        <v>810</v>
      </c>
      <c r="W286" s="55"/>
    </row>
    <row r="287" spans="2:23" ht="12.75">
      <c r="B287" s="64" t="s">
        <v>13</v>
      </c>
      <c r="C287" s="79" t="s">
        <v>187</v>
      </c>
      <c r="D287" s="66">
        <v>4600</v>
      </c>
      <c r="E287" s="66">
        <v>4600</v>
      </c>
      <c r="F287" s="66">
        <v>4900</v>
      </c>
      <c r="G287" s="66">
        <v>22540</v>
      </c>
      <c r="W287" s="55"/>
    </row>
    <row r="288" spans="2:23" ht="12.75" customHeight="1">
      <c r="B288" s="80" t="s">
        <v>14</v>
      </c>
      <c r="C288" s="81"/>
      <c r="D288" s="82">
        <f>SUM(D280:D287)</f>
        <v>41328</v>
      </c>
      <c r="E288" s="110">
        <f>SUM(E280:E287)</f>
        <v>41328</v>
      </c>
      <c r="F288" s="111">
        <v>4956</v>
      </c>
      <c r="G288" s="82">
        <f>SUM(G280:G287)</f>
        <v>200509</v>
      </c>
      <c r="W288" s="55"/>
    </row>
    <row r="289" spans="2:23" ht="25.5">
      <c r="B289" s="64" t="s">
        <v>6</v>
      </c>
      <c r="C289" s="79" t="s">
        <v>188</v>
      </c>
      <c r="D289" s="66">
        <v>750</v>
      </c>
      <c r="E289" s="66">
        <v>750</v>
      </c>
      <c r="F289" s="66">
        <v>1200</v>
      </c>
      <c r="G289" s="66">
        <v>900</v>
      </c>
      <c r="W289" s="55"/>
    </row>
    <row r="290" spans="2:23" ht="25.5">
      <c r="B290" s="64" t="s">
        <v>7</v>
      </c>
      <c r="C290" s="79" t="s">
        <v>188</v>
      </c>
      <c r="D290" s="66">
        <v>40</v>
      </c>
      <c r="E290" s="66">
        <v>35</v>
      </c>
      <c r="F290" s="66">
        <v>1257</v>
      </c>
      <c r="G290" s="66">
        <v>44</v>
      </c>
      <c r="W290" s="55"/>
    </row>
    <row r="291" spans="2:23" ht="25.5">
      <c r="B291" s="64" t="s">
        <v>8</v>
      </c>
      <c r="C291" s="79" t="s">
        <v>188</v>
      </c>
      <c r="D291" s="66">
        <v>18</v>
      </c>
      <c r="E291" s="66">
        <v>18</v>
      </c>
      <c r="F291" s="66">
        <v>1611</v>
      </c>
      <c r="G291" s="66">
        <v>29</v>
      </c>
      <c r="W291" s="55"/>
    </row>
    <row r="292" spans="2:23" ht="25.5">
      <c r="B292" s="64" t="s">
        <v>9</v>
      </c>
      <c r="C292" s="79" t="s">
        <v>188</v>
      </c>
      <c r="D292" s="66">
        <v>280</v>
      </c>
      <c r="E292" s="66">
        <v>280</v>
      </c>
      <c r="F292" s="66">
        <v>1750</v>
      </c>
      <c r="G292" s="66">
        <v>490</v>
      </c>
      <c r="W292" s="55"/>
    </row>
    <row r="293" spans="2:23" ht="25.5">
      <c r="B293" s="64" t="s">
        <v>10</v>
      </c>
      <c r="C293" s="79" t="s">
        <v>188</v>
      </c>
      <c r="D293" s="66">
        <v>10</v>
      </c>
      <c r="E293" s="66">
        <v>10</v>
      </c>
      <c r="F293" s="66">
        <v>1500</v>
      </c>
      <c r="G293" s="66">
        <v>15</v>
      </c>
      <c r="W293" s="55"/>
    </row>
    <row r="294" spans="2:23" ht="25.5">
      <c r="B294" s="64" t="s">
        <v>11</v>
      </c>
      <c r="C294" s="79" t="s">
        <v>188</v>
      </c>
      <c r="D294" s="66">
        <v>20</v>
      </c>
      <c r="E294" s="66">
        <v>20</v>
      </c>
      <c r="F294" s="66">
        <v>1500</v>
      </c>
      <c r="G294" s="66">
        <v>30</v>
      </c>
      <c r="W294" s="55"/>
    </row>
    <row r="295" spans="2:23" ht="25.5">
      <c r="B295" s="64" t="s">
        <v>13</v>
      </c>
      <c r="C295" s="79" t="s">
        <v>188</v>
      </c>
      <c r="D295" s="66">
        <v>200</v>
      </c>
      <c r="E295" s="66">
        <v>200</v>
      </c>
      <c r="F295" s="66">
        <v>1250</v>
      </c>
      <c r="G295" s="66">
        <v>250</v>
      </c>
      <c r="W295" s="55"/>
    </row>
    <row r="296" spans="2:23" ht="12.75" customHeight="1">
      <c r="B296" s="80" t="s">
        <v>14</v>
      </c>
      <c r="C296" s="81"/>
      <c r="D296" s="82">
        <f>SUM(D289:D295)</f>
        <v>1318</v>
      </c>
      <c r="E296" s="82">
        <f>SUM(E289:E295)</f>
        <v>1313</v>
      </c>
      <c r="F296" s="111">
        <v>1438</v>
      </c>
      <c r="G296" s="111">
        <f>SUM(G289:G295)</f>
        <v>1758</v>
      </c>
      <c r="W296" s="55"/>
    </row>
    <row r="297" spans="2:23" ht="12.75">
      <c r="B297" s="64" t="s">
        <v>6</v>
      </c>
      <c r="C297" s="79" t="s">
        <v>189</v>
      </c>
      <c r="D297" s="66">
        <v>3200</v>
      </c>
      <c r="E297" s="66">
        <v>3200</v>
      </c>
      <c r="F297" s="66">
        <v>2000</v>
      </c>
      <c r="G297" s="66">
        <v>6400</v>
      </c>
      <c r="W297" s="55"/>
    </row>
    <row r="298" spans="2:23" ht="12.75">
      <c r="B298" s="64" t="s">
        <v>7</v>
      </c>
      <c r="C298" s="79" t="s">
        <v>189</v>
      </c>
      <c r="D298" s="66">
        <v>5000</v>
      </c>
      <c r="E298" s="66">
        <v>5000</v>
      </c>
      <c r="F298" s="66">
        <v>2200</v>
      </c>
      <c r="G298" s="66">
        <v>11000</v>
      </c>
      <c r="W298" s="55"/>
    </row>
    <row r="299" spans="2:23" ht="12.75">
      <c r="B299" s="64" t="s">
        <v>8</v>
      </c>
      <c r="C299" s="79" t="s">
        <v>189</v>
      </c>
      <c r="D299" s="66">
        <v>25</v>
      </c>
      <c r="E299" s="66">
        <v>25</v>
      </c>
      <c r="F299" s="66">
        <v>2120</v>
      </c>
      <c r="G299" s="66">
        <v>53</v>
      </c>
      <c r="W299" s="55"/>
    </row>
    <row r="300" spans="2:23" ht="12.75">
      <c r="B300" s="64" t="s">
        <v>9</v>
      </c>
      <c r="C300" s="79" t="s">
        <v>189</v>
      </c>
      <c r="D300" s="66">
        <v>25</v>
      </c>
      <c r="E300" s="66">
        <v>25</v>
      </c>
      <c r="F300" s="66">
        <v>1800</v>
      </c>
      <c r="G300" s="66">
        <v>45</v>
      </c>
      <c r="W300" s="55"/>
    </row>
    <row r="301" spans="2:23" ht="12.75">
      <c r="B301" s="64" t="s">
        <v>10</v>
      </c>
      <c r="C301" s="79" t="s">
        <v>189</v>
      </c>
      <c r="D301" s="66">
        <v>550</v>
      </c>
      <c r="E301" s="66">
        <v>500</v>
      </c>
      <c r="F301" s="66">
        <v>2700</v>
      </c>
      <c r="G301" s="66">
        <v>1350</v>
      </c>
      <c r="W301" s="55"/>
    </row>
    <row r="302" spans="2:23" ht="12.75">
      <c r="B302" s="64" t="s">
        <v>11</v>
      </c>
      <c r="C302" s="79" t="s">
        <v>189</v>
      </c>
      <c r="D302" s="66">
        <v>45</v>
      </c>
      <c r="E302" s="66">
        <v>45</v>
      </c>
      <c r="F302" s="66">
        <v>2200</v>
      </c>
      <c r="G302" s="66">
        <v>99</v>
      </c>
      <c r="W302" s="55"/>
    </row>
    <row r="303" spans="2:23" ht="12.75">
      <c r="B303" s="64" t="s">
        <v>12</v>
      </c>
      <c r="C303" s="79" t="s">
        <v>189</v>
      </c>
      <c r="D303" s="66">
        <v>350</v>
      </c>
      <c r="E303" s="66">
        <v>350</v>
      </c>
      <c r="F303" s="66">
        <v>1800</v>
      </c>
      <c r="G303" s="66">
        <v>630</v>
      </c>
      <c r="W303" s="55"/>
    </row>
    <row r="304" spans="2:23" ht="12.75">
      <c r="B304" s="64" t="s">
        <v>13</v>
      </c>
      <c r="C304" s="79" t="s">
        <v>189</v>
      </c>
      <c r="D304" s="66">
        <v>210</v>
      </c>
      <c r="E304" s="66">
        <v>210</v>
      </c>
      <c r="F304" s="66">
        <v>1900</v>
      </c>
      <c r="G304" s="66">
        <v>399</v>
      </c>
      <c r="W304" s="55"/>
    </row>
    <row r="305" spans="2:23" ht="12.75" customHeight="1">
      <c r="B305" s="80" t="s">
        <v>14</v>
      </c>
      <c r="C305" s="81"/>
      <c r="D305" s="82">
        <f>SUM(D297:D304)</f>
        <v>9405</v>
      </c>
      <c r="E305" s="82">
        <f>SUM(E297:E304)</f>
        <v>9355</v>
      </c>
      <c r="F305" s="82">
        <v>2090</v>
      </c>
      <c r="G305" s="82">
        <f>SUM(G297:G304)</f>
        <v>19976</v>
      </c>
      <c r="W305" s="55"/>
    </row>
    <row r="306" spans="2:23" ht="12.75">
      <c r="B306" s="64" t="s">
        <v>6</v>
      </c>
      <c r="C306" s="79" t="s">
        <v>98</v>
      </c>
      <c r="D306" s="66">
        <v>1350</v>
      </c>
      <c r="E306" s="66">
        <v>1350</v>
      </c>
      <c r="F306" s="66">
        <v>4500</v>
      </c>
      <c r="G306" s="66">
        <v>6075</v>
      </c>
      <c r="W306" s="55"/>
    </row>
    <row r="307" spans="2:23" ht="12.75">
      <c r="B307" s="112" t="s">
        <v>14</v>
      </c>
      <c r="C307" s="113"/>
      <c r="D307" s="114">
        <v>1350</v>
      </c>
      <c r="E307" s="114">
        <v>1350</v>
      </c>
      <c r="F307" s="115">
        <v>4500</v>
      </c>
      <c r="G307" s="114">
        <v>6075</v>
      </c>
      <c r="W307" s="55"/>
    </row>
    <row r="308" spans="2:23" ht="18">
      <c r="B308" s="116" t="s">
        <v>59</v>
      </c>
      <c r="C308" s="117"/>
      <c r="D308" s="118">
        <f>D226+D235+D237+D239+D241+D246+D255+D259+D267+D269+D271+D274+D277+D279+D288+D296+D305+D307</f>
        <v>266671</v>
      </c>
      <c r="E308" s="118">
        <f>E226+E235+E237+E239+E241+E246+E255+E259+E267+E269+E271+E274+E277+E279+E288+E296+E305+E307</f>
        <v>266546</v>
      </c>
      <c r="F308" s="118"/>
      <c r="G308" s="118">
        <f>G226+G235+G237+G239+G241+G246+G255+G259+G267+G269+G271+G274+G277+G279+G288+G296+G305+G307</f>
        <v>311375</v>
      </c>
      <c r="W308" s="55"/>
    </row>
    <row r="309" spans="2:23" ht="12.75">
      <c r="B309" s="69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1"/>
    </row>
    <row r="310" spans="2:23" ht="15">
      <c r="B310" s="60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72"/>
    </row>
    <row r="313" spans="1:14" ht="12.75" customHeight="1">
      <c r="A313" s="161" t="s">
        <v>190</v>
      </c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</row>
    <row r="314" ht="16.5" thickBot="1">
      <c r="B314" s="162" t="s">
        <v>191</v>
      </c>
    </row>
    <row r="315" spans="2:23" ht="13.5" thickBot="1">
      <c r="B315" s="119"/>
      <c r="C315" s="120" t="s">
        <v>99</v>
      </c>
      <c r="D315" s="121"/>
      <c r="E315" s="121"/>
      <c r="F315" s="122"/>
      <c r="G315" s="123" t="s">
        <v>100</v>
      </c>
      <c r="H315" s="121"/>
      <c r="I315" s="121"/>
      <c r="J315" s="122"/>
      <c r="K315" s="123" t="s">
        <v>101</v>
      </c>
      <c r="L315" s="121"/>
      <c r="M315" s="121"/>
      <c r="N315" s="122"/>
      <c r="O315" s="123" t="s">
        <v>102</v>
      </c>
      <c r="P315" s="121"/>
      <c r="Q315" s="121"/>
      <c r="R315" s="122"/>
      <c r="S315" s="123" t="s">
        <v>103</v>
      </c>
      <c r="T315" s="121"/>
      <c r="U315" s="121"/>
      <c r="V315" s="121"/>
      <c r="W315" s="122"/>
    </row>
    <row r="316" spans="2:23" ht="13.5" thickBot="1">
      <c r="B316" s="124" t="s">
        <v>15</v>
      </c>
      <c r="C316" s="125" t="s">
        <v>104</v>
      </c>
      <c r="D316" s="125" t="s">
        <v>105</v>
      </c>
      <c r="E316" s="125" t="s">
        <v>106</v>
      </c>
      <c r="F316" s="126" t="s">
        <v>107</v>
      </c>
      <c r="G316" s="125" t="s">
        <v>104</v>
      </c>
      <c r="H316" s="127" t="s">
        <v>105</v>
      </c>
      <c r="I316" s="125" t="s">
        <v>106</v>
      </c>
      <c r="J316" s="126" t="s">
        <v>107</v>
      </c>
      <c r="K316" s="125" t="s">
        <v>104</v>
      </c>
      <c r="L316" s="125" t="s">
        <v>105</v>
      </c>
      <c r="M316" s="125" t="s">
        <v>106</v>
      </c>
      <c r="N316" s="126" t="s">
        <v>107</v>
      </c>
      <c r="O316" s="127" t="s">
        <v>104</v>
      </c>
      <c r="P316" s="127" t="s">
        <v>105</v>
      </c>
      <c r="Q316" s="125" t="s">
        <v>106</v>
      </c>
      <c r="R316" s="126" t="s">
        <v>107</v>
      </c>
      <c r="S316" s="125" t="s">
        <v>108</v>
      </c>
      <c r="T316" s="125" t="s">
        <v>104</v>
      </c>
      <c r="U316" s="125" t="s">
        <v>105</v>
      </c>
      <c r="V316" s="125" t="s">
        <v>106</v>
      </c>
      <c r="W316" s="128" t="s">
        <v>14</v>
      </c>
    </row>
    <row r="317" spans="2:23" ht="13.5" thickBot="1">
      <c r="B317" s="129" t="s">
        <v>109</v>
      </c>
      <c r="C317" s="130">
        <v>2412</v>
      </c>
      <c r="D317" s="131">
        <v>6505</v>
      </c>
      <c r="E317" s="131">
        <v>1369</v>
      </c>
      <c r="F317" s="132">
        <v>10286</v>
      </c>
      <c r="G317" s="131">
        <v>1740</v>
      </c>
      <c r="H317" s="131">
        <v>3300</v>
      </c>
      <c r="I317" s="131">
        <v>1225</v>
      </c>
      <c r="J317" s="133">
        <v>6265</v>
      </c>
      <c r="K317" s="131">
        <v>3906</v>
      </c>
      <c r="L317" s="131">
        <v>7445</v>
      </c>
      <c r="M317" s="131">
        <v>3450</v>
      </c>
      <c r="N317" s="133">
        <v>14801</v>
      </c>
      <c r="O317" s="134">
        <v>904</v>
      </c>
      <c r="P317" s="131">
        <v>1380</v>
      </c>
      <c r="Q317" s="134">
        <v>650</v>
      </c>
      <c r="R317" s="133">
        <v>2934</v>
      </c>
      <c r="S317" s="135">
        <v>73</v>
      </c>
      <c r="T317" s="131">
        <v>8962</v>
      </c>
      <c r="U317" s="131">
        <v>18630</v>
      </c>
      <c r="V317" s="131">
        <v>6694</v>
      </c>
      <c r="W317" s="136">
        <v>34359</v>
      </c>
    </row>
    <row r="318" spans="2:23" ht="13.5" thickBot="1">
      <c r="B318" s="129" t="s">
        <v>110</v>
      </c>
      <c r="C318" s="125">
        <v>243</v>
      </c>
      <c r="D318" s="137">
        <v>1260</v>
      </c>
      <c r="E318" s="125">
        <v>560</v>
      </c>
      <c r="F318" s="138">
        <v>2063</v>
      </c>
      <c r="G318" s="134">
        <v>303</v>
      </c>
      <c r="H318" s="131">
        <v>1025</v>
      </c>
      <c r="I318" s="134">
        <v>175</v>
      </c>
      <c r="J318" s="136">
        <v>1503</v>
      </c>
      <c r="K318" s="134">
        <v>510</v>
      </c>
      <c r="L318" s="131">
        <v>1540</v>
      </c>
      <c r="M318" s="134">
        <v>760</v>
      </c>
      <c r="N318" s="136">
        <v>2810</v>
      </c>
      <c r="O318" s="134">
        <v>122</v>
      </c>
      <c r="P318" s="134">
        <v>228</v>
      </c>
      <c r="Q318" s="134">
        <v>150</v>
      </c>
      <c r="R318" s="139">
        <v>500</v>
      </c>
      <c r="S318" s="135">
        <v>0</v>
      </c>
      <c r="T318" s="131">
        <v>1178</v>
      </c>
      <c r="U318" s="131">
        <v>4053</v>
      </c>
      <c r="V318" s="131">
        <v>1645</v>
      </c>
      <c r="W318" s="136">
        <v>6876</v>
      </c>
    </row>
    <row r="319" spans="2:23" ht="13.5" thickBot="1">
      <c r="B319" s="129" t="s">
        <v>112</v>
      </c>
      <c r="C319" s="125">
        <v>312</v>
      </c>
      <c r="D319" s="137">
        <v>1183</v>
      </c>
      <c r="E319" s="125">
        <v>755</v>
      </c>
      <c r="F319" s="138">
        <v>2250</v>
      </c>
      <c r="G319" s="134">
        <v>250</v>
      </c>
      <c r="H319" s="131">
        <v>1011</v>
      </c>
      <c r="I319" s="134">
        <v>324</v>
      </c>
      <c r="J319" s="136">
        <v>1585</v>
      </c>
      <c r="K319" s="134">
        <v>560</v>
      </c>
      <c r="L319" s="131">
        <v>1600</v>
      </c>
      <c r="M319" s="134">
        <v>995</v>
      </c>
      <c r="N319" s="136">
        <v>3155</v>
      </c>
      <c r="O319" s="134">
        <v>90</v>
      </c>
      <c r="P319" s="134">
        <v>320</v>
      </c>
      <c r="Q319" s="134">
        <v>100</v>
      </c>
      <c r="R319" s="139">
        <v>510</v>
      </c>
      <c r="S319" s="135">
        <v>0</v>
      </c>
      <c r="T319" s="131">
        <v>1212</v>
      </c>
      <c r="U319" s="131">
        <v>4114</v>
      </c>
      <c r="V319" s="131">
        <v>2174</v>
      </c>
      <c r="W319" s="136">
        <v>7500</v>
      </c>
    </row>
    <row r="320" spans="2:23" ht="13.5" thickBot="1">
      <c r="B320" s="129" t="s">
        <v>113</v>
      </c>
      <c r="C320" s="125">
        <v>960</v>
      </c>
      <c r="D320" s="137">
        <v>2014</v>
      </c>
      <c r="E320" s="125">
        <v>716</v>
      </c>
      <c r="F320" s="138">
        <v>3690</v>
      </c>
      <c r="G320" s="134">
        <v>410</v>
      </c>
      <c r="H320" s="131">
        <v>1645</v>
      </c>
      <c r="I320" s="134">
        <v>615</v>
      </c>
      <c r="J320" s="136">
        <v>2670</v>
      </c>
      <c r="K320" s="131">
        <v>1180</v>
      </c>
      <c r="L320" s="131">
        <v>3350</v>
      </c>
      <c r="M320" s="134">
        <v>520</v>
      </c>
      <c r="N320" s="136">
        <v>5050</v>
      </c>
      <c r="O320" s="134">
        <v>160</v>
      </c>
      <c r="P320" s="134">
        <v>450</v>
      </c>
      <c r="Q320" s="134">
        <v>280</v>
      </c>
      <c r="R320" s="139">
        <v>890</v>
      </c>
      <c r="S320" s="135">
        <v>0</v>
      </c>
      <c r="T320" s="131">
        <v>2710</v>
      </c>
      <c r="U320" s="131">
        <v>7459</v>
      </c>
      <c r="V320" s="131">
        <v>2131</v>
      </c>
      <c r="W320" s="136">
        <v>12300</v>
      </c>
    </row>
    <row r="321" spans="2:23" ht="13.5" thickBot="1">
      <c r="B321" s="129" t="s">
        <v>114</v>
      </c>
      <c r="C321" s="125">
        <v>116</v>
      </c>
      <c r="D321" s="125">
        <v>315</v>
      </c>
      <c r="E321" s="125">
        <v>88</v>
      </c>
      <c r="F321" s="128">
        <v>519</v>
      </c>
      <c r="G321" s="134">
        <v>70</v>
      </c>
      <c r="H321" s="134">
        <v>195</v>
      </c>
      <c r="I321" s="134">
        <v>35</v>
      </c>
      <c r="J321" s="139">
        <v>300</v>
      </c>
      <c r="K321" s="134">
        <v>160</v>
      </c>
      <c r="L321" s="134">
        <v>620</v>
      </c>
      <c r="M321" s="134">
        <v>81</v>
      </c>
      <c r="N321" s="139">
        <v>861</v>
      </c>
      <c r="O321" s="134">
        <v>5</v>
      </c>
      <c r="P321" s="134">
        <v>20</v>
      </c>
      <c r="Q321" s="134">
        <v>25</v>
      </c>
      <c r="R321" s="139">
        <v>50</v>
      </c>
      <c r="S321" s="135">
        <v>0</v>
      </c>
      <c r="T321" s="134">
        <v>351</v>
      </c>
      <c r="U321" s="131">
        <v>1150</v>
      </c>
      <c r="V321" s="134">
        <v>229</v>
      </c>
      <c r="W321" s="136">
        <v>1730</v>
      </c>
    </row>
    <row r="322" spans="2:23" ht="13.5" thickBot="1">
      <c r="B322" s="129" t="s">
        <v>115</v>
      </c>
      <c r="C322" s="125">
        <v>582</v>
      </c>
      <c r="D322" s="137">
        <v>1479</v>
      </c>
      <c r="E322" s="125">
        <v>522</v>
      </c>
      <c r="F322" s="138">
        <v>2583</v>
      </c>
      <c r="G322" s="134">
        <v>361</v>
      </c>
      <c r="H322" s="131">
        <v>1200</v>
      </c>
      <c r="I322" s="134">
        <v>290</v>
      </c>
      <c r="J322" s="136">
        <v>1851</v>
      </c>
      <c r="K322" s="134">
        <v>885</v>
      </c>
      <c r="L322" s="131">
        <v>2227</v>
      </c>
      <c r="M322" s="134">
        <v>510</v>
      </c>
      <c r="N322" s="136">
        <v>3622</v>
      </c>
      <c r="O322" s="134">
        <v>90</v>
      </c>
      <c r="P322" s="134">
        <v>354</v>
      </c>
      <c r="Q322" s="134">
        <v>110</v>
      </c>
      <c r="R322" s="139">
        <v>554</v>
      </c>
      <c r="S322" s="135">
        <v>5</v>
      </c>
      <c r="T322" s="131">
        <v>1918</v>
      </c>
      <c r="U322" s="131">
        <v>5260</v>
      </c>
      <c r="V322" s="131">
        <v>1432</v>
      </c>
      <c r="W322" s="136">
        <v>8615</v>
      </c>
    </row>
    <row r="323" spans="2:23" ht="13.5" thickBot="1">
      <c r="B323" s="129" t="s">
        <v>116</v>
      </c>
      <c r="C323" s="125">
        <v>83</v>
      </c>
      <c r="D323" s="125">
        <v>153</v>
      </c>
      <c r="E323" s="125">
        <v>70</v>
      </c>
      <c r="F323" s="128">
        <v>306</v>
      </c>
      <c r="G323" s="134">
        <v>35</v>
      </c>
      <c r="H323" s="134">
        <v>125</v>
      </c>
      <c r="I323" s="134">
        <v>35</v>
      </c>
      <c r="J323" s="139">
        <v>195</v>
      </c>
      <c r="K323" s="134">
        <v>100</v>
      </c>
      <c r="L323" s="134">
        <v>260</v>
      </c>
      <c r="M323" s="134">
        <v>95</v>
      </c>
      <c r="N323" s="139">
        <v>455</v>
      </c>
      <c r="O323" s="134">
        <v>10</v>
      </c>
      <c r="P323" s="134">
        <v>39</v>
      </c>
      <c r="Q323" s="134">
        <v>15</v>
      </c>
      <c r="R323" s="139">
        <v>64</v>
      </c>
      <c r="S323" s="135">
        <v>0</v>
      </c>
      <c r="T323" s="134">
        <v>228</v>
      </c>
      <c r="U323" s="134">
        <v>577</v>
      </c>
      <c r="V323" s="134">
        <v>215</v>
      </c>
      <c r="W323" s="136">
        <v>1020</v>
      </c>
    </row>
    <row r="324" spans="2:23" ht="13.5" thickBot="1">
      <c r="B324" s="129" t="s">
        <v>117</v>
      </c>
      <c r="C324" s="125">
        <v>247</v>
      </c>
      <c r="D324" s="125">
        <v>782</v>
      </c>
      <c r="E324" s="125">
        <v>321</v>
      </c>
      <c r="F324" s="138">
        <v>1350</v>
      </c>
      <c r="G324" s="134">
        <v>155</v>
      </c>
      <c r="H324" s="134">
        <v>510</v>
      </c>
      <c r="I324" s="134">
        <v>150</v>
      </c>
      <c r="J324" s="139">
        <v>815</v>
      </c>
      <c r="K324" s="134">
        <v>390</v>
      </c>
      <c r="L324" s="131">
        <v>1095</v>
      </c>
      <c r="M324" s="134">
        <v>490</v>
      </c>
      <c r="N324" s="136">
        <v>1975</v>
      </c>
      <c r="O324" s="134">
        <v>50</v>
      </c>
      <c r="P324" s="134">
        <v>230</v>
      </c>
      <c r="Q324" s="134">
        <v>80</v>
      </c>
      <c r="R324" s="139">
        <v>360</v>
      </c>
      <c r="S324" s="135">
        <v>0</v>
      </c>
      <c r="T324" s="134">
        <v>842</v>
      </c>
      <c r="U324" s="131">
        <v>2617</v>
      </c>
      <c r="V324" s="131">
        <v>1041</v>
      </c>
      <c r="W324" s="136">
        <v>4500</v>
      </c>
    </row>
    <row r="325" spans="2:23" ht="13.5" thickBot="1">
      <c r="B325" s="140" t="s">
        <v>14</v>
      </c>
      <c r="C325" s="138">
        <v>4955</v>
      </c>
      <c r="D325" s="138">
        <v>13691</v>
      </c>
      <c r="E325" s="138">
        <v>4401</v>
      </c>
      <c r="F325" s="138">
        <v>23047</v>
      </c>
      <c r="G325" s="136">
        <v>3324</v>
      </c>
      <c r="H325" s="136">
        <v>8999</v>
      </c>
      <c r="I325" s="136">
        <v>2849</v>
      </c>
      <c r="J325" s="136">
        <v>15172</v>
      </c>
      <c r="K325" s="136">
        <v>7691</v>
      </c>
      <c r="L325" s="136">
        <v>18137</v>
      </c>
      <c r="M325" s="136">
        <v>6901</v>
      </c>
      <c r="N325" s="136">
        <v>32729</v>
      </c>
      <c r="O325" s="136">
        <v>1431</v>
      </c>
      <c r="P325" s="136">
        <v>3021</v>
      </c>
      <c r="Q325" s="136">
        <v>1410</v>
      </c>
      <c r="R325" s="136">
        <v>5862</v>
      </c>
      <c r="S325" s="141">
        <v>78</v>
      </c>
      <c r="T325" s="136">
        <v>17401</v>
      </c>
      <c r="U325" s="136">
        <v>43848</v>
      </c>
      <c r="V325" s="136">
        <v>15561</v>
      </c>
      <c r="W325" s="136">
        <v>76900</v>
      </c>
    </row>
    <row r="326" spans="2:23" ht="43.5" customHeight="1">
      <c r="B326" s="163"/>
      <c r="C326" s="164"/>
      <c r="D326" s="164"/>
      <c r="E326" s="164"/>
      <c r="F326" s="164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6"/>
      <c r="T326" s="165"/>
      <c r="U326" s="165"/>
      <c r="V326" s="165"/>
      <c r="W326" s="165"/>
    </row>
    <row r="327" spans="2:23" ht="43.5" customHeight="1">
      <c r="B327" s="167" t="s">
        <v>192</v>
      </c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5"/>
      <c r="S327" s="166"/>
      <c r="T327" s="165"/>
      <c r="U327" s="165"/>
      <c r="V327" s="165"/>
      <c r="W327" s="165"/>
    </row>
    <row r="328" spans="1:14" s="170" customFormat="1" ht="13.5" customHeight="1" thickBot="1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</row>
    <row r="329" spans="2:17" ht="12.75">
      <c r="B329" s="1"/>
      <c r="C329" s="2" t="s">
        <v>118</v>
      </c>
      <c r="D329" s="3"/>
      <c r="E329" s="3"/>
      <c r="F329" s="3"/>
      <c r="G329" s="3"/>
      <c r="H329" s="3"/>
      <c r="I329" s="3"/>
      <c r="J329" s="4"/>
      <c r="K329" s="5"/>
      <c r="L329" s="2" t="s">
        <v>119</v>
      </c>
      <c r="M329" s="3"/>
      <c r="N329" s="3"/>
      <c r="O329" s="4"/>
      <c r="P329" s="5"/>
      <c r="Q329" s="6" t="s">
        <v>120</v>
      </c>
    </row>
    <row r="330" spans="2:17" ht="13.5" thickBot="1">
      <c r="B330" s="7" t="s">
        <v>15</v>
      </c>
      <c r="C330" s="8"/>
      <c r="D330" s="9"/>
      <c r="E330" s="9"/>
      <c r="F330" s="9"/>
      <c r="G330" s="9"/>
      <c r="H330" s="9"/>
      <c r="I330" s="9"/>
      <c r="J330" s="10"/>
      <c r="K330" s="11"/>
      <c r="L330" s="12"/>
      <c r="M330" s="13"/>
      <c r="N330" s="13"/>
      <c r="O330" s="14"/>
      <c r="P330" s="11"/>
      <c r="Q330" s="15"/>
    </row>
    <row r="331" spans="2:17" ht="13.5" thickBot="1">
      <c r="B331" s="16"/>
      <c r="C331" s="17" t="s">
        <v>121</v>
      </c>
      <c r="D331" s="18"/>
      <c r="E331" s="18"/>
      <c r="F331" s="19"/>
      <c r="G331" s="17" t="s">
        <v>122</v>
      </c>
      <c r="H331" s="18"/>
      <c r="I331" s="19"/>
      <c r="J331" s="5" t="s">
        <v>123</v>
      </c>
      <c r="K331" s="20"/>
      <c r="L331" s="8"/>
      <c r="M331" s="9"/>
      <c r="N331" s="9"/>
      <c r="O331" s="10"/>
      <c r="P331" s="20"/>
      <c r="Q331" s="15"/>
    </row>
    <row r="332" spans="2:17" ht="13.5" thickBot="1">
      <c r="B332" s="21"/>
      <c r="C332" s="22" t="s">
        <v>124</v>
      </c>
      <c r="D332" s="22" t="s">
        <v>125</v>
      </c>
      <c r="E332" s="22" t="s">
        <v>126</v>
      </c>
      <c r="F332" s="22" t="s">
        <v>107</v>
      </c>
      <c r="G332" s="22" t="s">
        <v>127</v>
      </c>
      <c r="H332" s="22" t="s">
        <v>128</v>
      </c>
      <c r="I332" s="23" t="s">
        <v>107</v>
      </c>
      <c r="J332" s="20"/>
      <c r="K332" s="22"/>
      <c r="L332" s="22" t="s">
        <v>129</v>
      </c>
      <c r="M332" s="22" t="s">
        <v>130</v>
      </c>
      <c r="N332" s="22" t="s">
        <v>131</v>
      </c>
      <c r="O332" s="22" t="s">
        <v>107</v>
      </c>
      <c r="P332" s="24"/>
      <c r="Q332" s="25"/>
    </row>
    <row r="333" spans="2:17" ht="15.75" thickBot="1">
      <c r="B333" s="26" t="s">
        <v>109</v>
      </c>
      <c r="C333" s="27">
        <v>26732</v>
      </c>
      <c r="D333" s="27">
        <v>2400</v>
      </c>
      <c r="E333" s="28" t="s">
        <v>111</v>
      </c>
      <c r="F333" s="29">
        <v>29132</v>
      </c>
      <c r="G333" s="27">
        <v>20363</v>
      </c>
      <c r="H333" s="28" t="s">
        <v>111</v>
      </c>
      <c r="I333" s="30">
        <v>20363</v>
      </c>
      <c r="J333" s="31">
        <v>49495</v>
      </c>
      <c r="K333" s="32"/>
      <c r="L333" s="28">
        <v>120</v>
      </c>
      <c r="M333" s="28">
        <v>110</v>
      </c>
      <c r="N333" s="28">
        <v>320</v>
      </c>
      <c r="O333" s="33">
        <v>550</v>
      </c>
      <c r="P333" s="32"/>
      <c r="Q333" s="29">
        <v>60000</v>
      </c>
    </row>
    <row r="334" spans="2:17" ht="15.75" thickBot="1">
      <c r="B334" s="26" t="s">
        <v>110</v>
      </c>
      <c r="C334" s="27">
        <v>21400</v>
      </c>
      <c r="D334" s="27">
        <v>6100</v>
      </c>
      <c r="E334" s="28" t="s">
        <v>111</v>
      </c>
      <c r="F334" s="29">
        <v>27500</v>
      </c>
      <c r="G334" s="27">
        <v>9500</v>
      </c>
      <c r="H334" s="28" t="s">
        <v>111</v>
      </c>
      <c r="I334" s="30">
        <v>9500</v>
      </c>
      <c r="J334" s="31">
        <v>37000</v>
      </c>
      <c r="K334" s="32"/>
      <c r="L334" s="28">
        <v>34</v>
      </c>
      <c r="M334" s="28">
        <v>53</v>
      </c>
      <c r="N334" s="28">
        <v>75</v>
      </c>
      <c r="O334" s="33">
        <v>162</v>
      </c>
      <c r="P334" s="32"/>
      <c r="Q334" s="29">
        <v>10750</v>
      </c>
    </row>
    <row r="335" spans="2:17" ht="15.75" thickBot="1">
      <c r="B335" s="26" t="s">
        <v>112</v>
      </c>
      <c r="C335" s="27">
        <v>1900</v>
      </c>
      <c r="D335" s="28">
        <v>200</v>
      </c>
      <c r="E335" s="28" t="s">
        <v>111</v>
      </c>
      <c r="F335" s="29">
        <v>2100</v>
      </c>
      <c r="G335" s="27">
        <v>18000</v>
      </c>
      <c r="H335" s="28" t="s">
        <v>111</v>
      </c>
      <c r="I335" s="30">
        <v>18000</v>
      </c>
      <c r="J335" s="31">
        <v>20100</v>
      </c>
      <c r="K335" s="32"/>
      <c r="L335" s="28">
        <v>90</v>
      </c>
      <c r="M335" s="28">
        <v>110</v>
      </c>
      <c r="N335" s="28">
        <v>180</v>
      </c>
      <c r="O335" s="33">
        <v>380</v>
      </c>
      <c r="P335" s="32"/>
      <c r="Q335" s="29">
        <v>11250</v>
      </c>
    </row>
    <row r="336" spans="2:17" ht="15.75" thickBot="1">
      <c r="B336" s="26" t="s">
        <v>113</v>
      </c>
      <c r="C336" s="27">
        <v>192000</v>
      </c>
      <c r="D336" s="27">
        <v>20000</v>
      </c>
      <c r="E336" s="28" t="s">
        <v>111</v>
      </c>
      <c r="F336" s="29">
        <v>212000</v>
      </c>
      <c r="G336" s="27">
        <v>9500</v>
      </c>
      <c r="H336" s="28" t="s">
        <v>111</v>
      </c>
      <c r="I336" s="30">
        <v>9500</v>
      </c>
      <c r="J336" s="31">
        <v>221500</v>
      </c>
      <c r="K336" s="32"/>
      <c r="L336" s="28">
        <v>85</v>
      </c>
      <c r="M336" s="28">
        <v>130</v>
      </c>
      <c r="N336" s="28">
        <v>220</v>
      </c>
      <c r="O336" s="33">
        <v>435</v>
      </c>
      <c r="P336" s="32"/>
      <c r="Q336" s="29">
        <v>52700</v>
      </c>
    </row>
    <row r="337" spans="2:17" ht="15.75" thickBot="1">
      <c r="B337" s="26" t="s">
        <v>114</v>
      </c>
      <c r="C337" s="27">
        <v>1250</v>
      </c>
      <c r="D337" s="28">
        <v>250</v>
      </c>
      <c r="E337" s="28" t="s">
        <v>111</v>
      </c>
      <c r="F337" s="29">
        <v>1500</v>
      </c>
      <c r="G337" s="27">
        <v>3500</v>
      </c>
      <c r="H337" s="28" t="s">
        <v>111</v>
      </c>
      <c r="I337" s="30">
        <v>3500</v>
      </c>
      <c r="J337" s="31">
        <v>5000</v>
      </c>
      <c r="K337" s="32"/>
      <c r="L337" s="28">
        <v>14</v>
      </c>
      <c r="M337" s="28">
        <v>30</v>
      </c>
      <c r="N337" s="28">
        <v>70</v>
      </c>
      <c r="O337" s="33">
        <v>114</v>
      </c>
      <c r="P337" s="32"/>
      <c r="Q337" s="29">
        <v>1910</v>
      </c>
    </row>
    <row r="338" spans="2:17" ht="15.75" thickBot="1">
      <c r="B338" s="26" t="s">
        <v>115</v>
      </c>
      <c r="C338" s="27">
        <v>29000</v>
      </c>
      <c r="D338" s="27">
        <v>12000</v>
      </c>
      <c r="E338" s="28" t="s">
        <v>111</v>
      </c>
      <c r="F338" s="29">
        <v>41000</v>
      </c>
      <c r="G338" s="27">
        <v>14700</v>
      </c>
      <c r="H338" s="28" t="s">
        <v>111</v>
      </c>
      <c r="I338" s="30">
        <v>14700</v>
      </c>
      <c r="J338" s="31">
        <v>55700</v>
      </c>
      <c r="K338" s="32"/>
      <c r="L338" s="28">
        <v>80</v>
      </c>
      <c r="M338" s="28">
        <v>160</v>
      </c>
      <c r="N338" s="28">
        <v>390</v>
      </c>
      <c r="O338" s="33">
        <v>630</v>
      </c>
      <c r="P338" s="32"/>
      <c r="Q338" s="29">
        <v>21300</v>
      </c>
    </row>
    <row r="339" spans="2:17" ht="15.75" thickBot="1">
      <c r="B339" s="26" t="s">
        <v>116</v>
      </c>
      <c r="C339" s="28">
        <v>0</v>
      </c>
      <c r="D339" s="28">
        <v>0</v>
      </c>
      <c r="E339" s="28" t="s">
        <v>111</v>
      </c>
      <c r="F339" s="33">
        <v>0</v>
      </c>
      <c r="G339" s="28">
        <v>970</v>
      </c>
      <c r="H339" s="28" t="s">
        <v>111</v>
      </c>
      <c r="I339" s="34">
        <v>970</v>
      </c>
      <c r="J339" s="35">
        <v>970</v>
      </c>
      <c r="K339" s="32"/>
      <c r="L339" s="28">
        <v>8</v>
      </c>
      <c r="M339" s="28">
        <v>12</v>
      </c>
      <c r="N339" s="28">
        <v>24</v>
      </c>
      <c r="O339" s="33">
        <v>44</v>
      </c>
      <c r="P339" s="32"/>
      <c r="Q339" s="29">
        <v>6655</v>
      </c>
    </row>
    <row r="340" spans="2:17" ht="15.75" thickBot="1">
      <c r="B340" s="26" t="s">
        <v>117</v>
      </c>
      <c r="C340" s="27">
        <v>2000</v>
      </c>
      <c r="D340" s="28">
        <v>500</v>
      </c>
      <c r="E340" s="28" t="s">
        <v>111</v>
      </c>
      <c r="F340" s="29">
        <v>2500</v>
      </c>
      <c r="G340" s="27">
        <v>4000</v>
      </c>
      <c r="H340" s="28" t="s">
        <v>111</v>
      </c>
      <c r="I340" s="30">
        <v>4000</v>
      </c>
      <c r="J340" s="31">
        <v>6500</v>
      </c>
      <c r="K340" s="32"/>
      <c r="L340" s="28">
        <v>18</v>
      </c>
      <c r="M340" s="28">
        <v>24</v>
      </c>
      <c r="N340" s="28">
        <v>50</v>
      </c>
      <c r="O340" s="33">
        <v>92</v>
      </c>
      <c r="P340" s="32"/>
      <c r="Q340" s="29">
        <v>1025</v>
      </c>
    </row>
    <row r="341" spans="2:17" ht="15.75" thickBot="1">
      <c r="B341" s="26" t="s">
        <v>14</v>
      </c>
      <c r="C341" s="29">
        <v>274282</v>
      </c>
      <c r="D341" s="29">
        <v>41450</v>
      </c>
      <c r="E341" s="32"/>
      <c r="F341" s="29">
        <v>315732</v>
      </c>
      <c r="G341" s="29">
        <v>80533</v>
      </c>
      <c r="H341" s="33" t="s">
        <v>111</v>
      </c>
      <c r="I341" s="30">
        <v>80533</v>
      </c>
      <c r="J341" s="31">
        <v>396265</v>
      </c>
      <c r="K341" s="32"/>
      <c r="L341" s="33">
        <v>449</v>
      </c>
      <c r="M341" s="33">
        <v>629</v>
      </c>
      <c r="N341" s="29">
        <v>1329</v>
      </c>
      <c r="O341" s="29">
        <v>2407</v>
      </c>
      <c r="P341" s="32"/>
      <c r="Q341" s="29">
        <v>165590</v>
      </c>
    </row>
    <row r="342" ht="15.75">
      <c r="B342" s="171"/>
    </row>
    <row r="343" ht="15.75">
      <c r="B343" s="171"/>
    </row>
    <row r="344" spans="2:10" ht="15.75">
      <c r="B344" s="172" t="s">
        <v>132</v>
      </c>
      <c r="C344" s="173"/>
      <c r="D344" s="173"/>
      <c r="E344" s="173"/>
      <c r="F344" s="173"/>
      <c r="G344" s="173"/>
      <c r="H344" s="173"/>
      <c r="I344" s="173"/>
      <c r="J344" s="173"/>
    </row>
    <row r="345" spans="1:10" ht="13.5" customHeight="1" thickBot="1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</row>
    <row r="346" spans="2:10" ht="15" thickBot="1">
      <c r="B346" s="142" t="s">
        <v>133</v>
      </c>
      <c r="C346" s="143">
        <v>2003</v>
      </c>
      <c r="D346" s="143">
        <v>2004</v>
      </c>
      <c r="E346" s="143">
        <v>2005</v>
      </c>
      <c r="F346" s="143">
        <v>2006</v>
      </c>
      <c r="G346" s="143">
        <v>2007</v>
      </c>
      <c r="H346" s="143">
        <v>2008</v>
      </c>
      <c r="I346" s="143">
        <v>2009</v>
      </c>
      <c r="J346" s="144">
        <v>2010</v>
      </c>
    </row>
    <row r="347" spans="2:10" ht="13.5" thickBot="1">
      <c r="B347" s="26" t="s">
        <v>134</v>
      </c>
      <c r="C347" s="145">
        <v>297163</v>
      </c>
      <c r="D347" s="145">
        <v>336842</v>
      </c>
      <c r="E347" s="145">
        <v>265496</v>
      </c>
      <c r="F347" s="145">
        <v>276469</v>
      </c>
      <c r="G347" s="145">
        <v>243293</v>
      </c>
      <c r="H347" s="145">
        <v>232374</v>
      </c>
      <c r="I347" s="145">
        <v>220982</v>
      </c>
      <c r="J347" s="146">
        <v>274282</v>
      </c>
    </row>
    <row r="348" spans="2:10" ht="13.5" thickBot="1">
      <c r="B348" s="26" t="s">
        <v>135</v>
      </c>
      <c r="C348" s="145">
        <v>141449</v>
      </c>
      <c r="D348" s="145">
        <v>160337</v>
      </c>
      <c r="E348" s="145">
        <v>126376</v>
      </c>
      <c r="F348" s="145">
        <v>131599</v>
      </c>
      <c r="G348" s="145">
        <v>115807</v>
      </c>
      <c r="H348" s="145">
        <v>157542</v>
      </c>
      <c r="I348" s="145">
        <v>33698</v>
      </c>
      <c r="J348" s="146">
        <v>41450</v>
      </c>
    </row>
    <row r="349" spans="2:10" ht="13.5" thickBot="1">
      <c r="B349" s="26" t="s">
        <v>136</v>
      </c>
      <c r="C349" s="145">
        <v>36848</v>
      </c>
      <c r="D349" s="145">
        <v>41768</v>
      </c>
      <c r="E349" s="145">
        <v>32922</v>
      </c>
      <c r="F349" s="145">
        <v>34282</v>
      </c>
      <c r="G349" s="145">
        <v>30168</v>
      </c>
      <c r="H349" s="145">
        <v>3939</v>
      </c>
      <c r="I349" s="147">
        <v>0</v>
      </c>
      <c r="J349" s="148">
        <v>0</v>
      </c>
    </row>
    <row r="350" spans="2:10" ht="13.5" thickBot="1">
      <c r="B350" s="26" t="s">
        <v>14</v>
      </c>
      <c r="C350" s="149">
        <v>475460</v>
      </c>
      <c r="D350" s="149">
        <v>538947</v>
      </c>
      <c r="E350" s="149">
        <v>424794</v>
      </c>
      <c r="F350" s="149">
        <v>442350</v>
      </c>
      <c r="G350" s="149">
        <v>389268</v>
      </c>
      <c r="H350" s="149">
        <v>393855</v>
      </c>
      <c r="I350" s="149">
        <v>254680</v>
      </c>
      <c r="J350" s="150">
        <v>315732</v>
      </c>
    </row>
    <row r="351" spans="2:10" ht="13.5" thickBot="1">
      <c r="B351" s="26" t="s">
        <v>137</v>
      </c>
      <c r="C351" s="145">
        <v>171216</v>
      </c>
      <c r="D351" s="145">
        <v>175435</v>
      </c>
      <c r="E351" s="145">
        <v>150786</v>
      </c>
      <c r="F351" s="145">
        <v>181608</v>
      </c>
      <c r="G351" s="145">
        <v>139869</v>
      </c>
      <c r="H351" s="145">
        <v>123701</v>
      </c>
      <c r="I351" s="145">
        <v>74740</v>
      </c>
      <c r="J351" s="146">
        <v>80533</v>
      </c>
    </row>
    <row r="352" spans="2:10" ht="13.5" thickBot="1">
      <c r="B352" s="26" t="s">
        <v>138</v>
      </c>
      <c r="C352" s="147">
        <v>464</v>
      </c>
      <c r="D352" s="147">
        <v>475</v>
      </c>
      <c r="E352" s="147">
        <v>408</v>
      </c>
      <c r="F352" s="147">
        <v>492</v>
      </c>
      <c r="G352" s="147">
        <v>379</v>
      </c>
      <c r="H352" s="147">
        <v>332</v>
      </c>
      <c r="I352" s="147">
        <v>0</v>
      </c>
      <c r="J352" s="148">
        <v>0</v>
      </c>
    </row>
    <row r="353" spans="2:10" ht="13.5" thickBot="1">
      <c r="B353" s="26" t="s">
        <v>14</v>
      </c>
      <c r="C353" s="149">
        <v>171680</v>
      </c>
      <c r="D353" s="149">
        <v>175910</v>
      </c>
      <c r="E353" s="149">
        <v>151194</v>
      </c>
      <c r="F353" s="149">
        <v>182100</v>
      </c>
      <c r="G353" s="149">
        <v>140248</v>
      </c>
      <c r="H353" s="149">
        <v>124033</v>
      </c>
      <c r="I353" s="149">
        <v>74740</v>
      </c>
      <c r="J353" s="150">
        <v>80533</v>
      </c>
    </row>
    <row r="354" spans="2:10" ht="13.5" thickBot="1">
      <c r="B354" s="26" t="s">
        <v>139</v>
      </c>
      <c r="C354" s="145">
        <v>3702</v>
      </c>
      <c r="D354" s="145">
        <v>10871</v>
      </c>
      <c r="E354" s="145">
        <v>11661</v>
      </c>
      <c r="F354" s="145">
        <v>3448</v>
      </c>
      <c r="G354" s="145">
        <v>11391</v>
      </c>
      <c r="H354" s="145">
        <v>10784</v>
      </c>
      <c r="I354" s="145">
        <v>14294</v>
      </c>
      <c r="J354" s="146">
        <v>17401</v>
      </c>
    </row>
    <row r="355" spans="2:10" ht="13.5" thickBot="1">
      <c r="B355" s="26" t="s">
        <v>140</v>
      </c>
      <c r="C355" s="145">
        <v>31251</v>
      </c>
      <c r="D355" s="145">
        <v>39477</v>
      </c>
      <c r="E355" s="145">
        <v>42345</v>
      </c>
      <c r="F355" s="145">
        <v>46924</v>
      </c>
      <c r="G355" s="145">
        <v>41365</v>
      </c>
      <c r="H355" s="145">
        <v>44583</v>
      </c>
      <c r="I355" s="145">
        <v>35182</v>
      </c>
      <c r="J355" s="146">
        <v>43848</v>
      </c>
    </row>
    <row r="356" spans="2:10" ht="13.5" thickBot="1">
      <c r="B356" s="26" t="s">
        <v>141</v>
      </c>
      <c r="C356" s="145">
        <v>27693</v>
      </c>
      <c r="D356" s="145">
        <v>11415</v>
      </c>
      <c r="E356" s="145">
        <v>12245</v>
      </c>
      <c r="F356" s="145">
        <v>23042</v>
      </c>
      <c r="G356" s="145">
        <v>11961</v>
      </c>
      <c r="H356" s="145">
        <v>10633</v>
      </c>
      <c r="I356" s="145">
        <v>15282</v>
      </c>
      <c r="J356" s="146">
        <v>15561</v>
      </c>
    </row>
    <row r="357" spans="2:10" ht="13.5" thickBot="1">
      <c r="B357" s="26" t="s">
        <v>14</v>
      </c>
      <c r="C357" s="149">
        <v>62646</v>
      </c>
      <c r="D357" s="149">
        <v>61764</v>
      </c>
      <c r="E357" s="149">
        <v>66251</v>
      </c>
      <c r="F357" s="149">
        <v>73415</v>
      </c>
      <c r="G357" s="149">
        <v>64717</v>
      </c>
      <c r="H357" s="149">
        <v>66000</v>
      </c>
      <c r="I357" s="149">
        <v>64758</v>
      </c>
      <c r="J357" s="150">
        <v>76822</v>
      </c>
    </row>
    <row r="358" spans="2:10" ht="13.5" thickBot="1">
      <c r="B358" s="26" t="s">
        <v>108</v>
      </c>
      <c r="C358" s="147">
        <v>530</v>
      </c>
      <c r="D358" s="147">
        <v>455</v>
      </c>
      <c r="E358" s="147">
        <v>527</v>
      </c>
      <c r="F358" s="147">
        <v>130</v>
      </c>
      <c r="G358" s="147">
        <v>80</v>
      </c>
      <c r="H358" s="147">
        <v>50</v>
      </c>
      <c r="I358" s="147">
        <v>65</v>
      </c>
      <c r="J358" s="148">
        <v>78</v>
      </c>
    </row>
    <row r="359" spans="2:10" ht="13.5" thickBot="1">
      <c r="B359" s="26" t="s">
        <v>14</v>
      </c>
      <c r="C359" s="151">
        <v>530</v>
      </c>
      <c r="D359" s="151">
        <v>455</v>
      </c>
      <c r="E359" s="151">
        <v>527</v>
      </c>
      <c r="F359" s="151">
        <v>130</v>
      </c>
      <c r="G359" s="151">
        <v>80</v>
      </c>
      <c r="H359" s="151">
        <v>50</v>
      </c>
      <c r="I359" s="151">
        <v>65</v>
      </c>
      <c r="J359" s="152">
        <v>78</v>
      </c>
    </row>
    <row r="360" spans="2:10" ht="13.5" thickBot="1">
      <c r="B360" s="26" t="s">
        <v>129</v>
      </c>
      <c r="C360" s="145">
        <v>2355</v>
      </c>
      <c r="D360" s="145">
        <v>2200</v>
      </c>
      <c r="E360" s="145">
        <v>2200</v>
      </c>
      <c r="F360" s="147">
        <v>970</v>
      </c>
      <c r="G360" s="145">
        <v>2800</v>
      </c>
      <c r="H360" s="145">
        <v>1387</v>
      </c>
      <c r="I360" s="147">
        <v>650</v>
      </c>
      <c r="J360" s="153">
        <v>449</v>
      </c>
    </row>
    <row r="361" spans="2:10" ht="13.5" thickBot="1">
      <c r="B361" s="26" t="s">
        <v>131</v>
      </c>
      <c r="C361" s="145">
        <v>7538</v>
      </c>
      <c r="D361" s="145">
        <v>5426</v>
      </c>
      <c r="E361" s="145">
        <v>4235</v>
      </c>
      <c r="F361" s="145">
        <v>3795</v>
      </c>
      <c r="G361" s="145">
        <v>3615</v>
      </c>
      <c r="H361" s="145">
        <v>6031</v>
      </c>
      <c r="I361" s="147">
        <v>1850</v>
      </c>
      <c r="J361" s="146">
        <v>1329</v>
      </c>
    </row>
    <row r="362" spans="2:10" ht="13.5" thickBot="1">
      <c r="B362" s="26" t="s">
        <v>130</v>
      </c>
      <c r="C362" s="147">
        <v>588</v>
      </c>
      <c r="D362" s="147">
        <v>808</v>
      </c>
      <c r="E362" s="147">
        <v>808</v>
      </c>
      <c r="F362" s="145">
        <v>1420</v>
      </c>
      <c r="G362" s="145">
        <v>1353</v>
      </c>
      <c r="H362" s="147">
        <v>356</v>
      </c>
      <c r="I362" s="147">
        <v>658</v>
      </c>
      <c r="J362" s="153">
        <v>629</v>
      </c>
    </row>
    <row r="363" spans="2:10" ht="13.5" thickBot="1">
      <c r="B363" s="26" t="s">
        <v>14</v>
      </c>
      <c r="C363" s="149">
        <v>10481</v>
      </c>
      <c r="D363" s="149">
        <v>8434</v>
      </c>
      <c r="E363" s="149">
        <v>7243</v>
      </c>
      <c r="F363" s="149">
        <v>5312</v>
      </c>
      <c r="G363" s="149">
        <v>7768</v>
      </c>
      <c r="H363" s="149">
        <v>7774</v>
      </c>
      <c r="I363" s="151">
        <v>3158</v>
      </c>
      <c r="J363" s="150">
        <v>2407</v>
      </c>
    </row>
    <row r="364" spans="2:10" ht="13.5" thickBot="1">
      <c r="B364" s="26" t="s">
        <v>142</v>
      </c>
      <c r="C364" s="145">
        <v>56781</v>
      </c>
      <c r="D364" s="145">
        <v>109255</v>
      </c>
      <c r="E364" s="147">
        <v>0</v>
      </c>
      <c r="F364" s="145">
        <v>116747</v>
      </c>
      <c r="G364" s="145">
        <v>119405</v>
      </c>
      <c r="H364" s="147">
        <v>103151</v>
      </c>
      <c r="I364" s="145">
        <v>103151</v>
      </c>
      <c r="J364" s="154">
        <v>118605</v>
      </c>
    </row>
    <row r="365" spans="2:10" ht="13.5" thickBot="1">
      <c r="B365" s="26" t="s">
        <v>143</v>
      </c>
      <c r="C365" s="147">
        <v>0</v>
      </c>
      <c r="D365" s="147">
        <v>0</v>
      </c>
      <c r="E365" s="147">
        <v>0</v>
      </c>
      <c r="F365" s="145">
        <v>8853</v>
      </c>
      <c r="G365" s="147">
        <v>0</v>
      </c>
      <c r="H365" s="147">
        <v>120</v>
      </c>
      <c r="I365" s="147">
        <v>120</v>
      </c>
      <c r="J365" s="148">
        <v>120</v>
      </c>
    </row>
    <row r="366" spans="2:10" ht="13.5" thickBot="1">
      <c r="B366" s="26" t="s">
        <v>14</v>
      </c>
      <c r="C366" s="149">
        <v>56781</v>
      </c>
      <c r="D366" s="149">
        <v>109255</v>
      </c>
      <c r="E366" s="151">
        <v>0</v>
      </c>
      <c r="F366" s="149">
        <v>125600</v>
      </c>
      <c r="G366" s="149">
        <v>119405</v>
      </c>
      <c r="H366" s="151">
        <v>103271</v>
      </c>
      <c r="I366" s="149">
        <v>103271</v>
      </c>
      <c r="J366" s="155">
        <v>118725</v>
      </c>
    </row>
    <row r="367" spans="2:10" ht="13.5" thickBot="1">
      <c r="B367" s="26" t="s">
        <v>144</v>
      </c>
      <c r="C367" s="145">
        <v>3504</v>
      </c>
      <c r="D367" s="145">
        <v>24898</v>
      </c>
      <c r="E367" s="147">
        <v>0</v>
      </c>
      <c r="F367" s="145">
        <v>30460</v>
      </c>
      <c r="G367" s="145">
        <v>24800</v>
      </c>
      <c r="H367" s="147">
        <v>15320</v>
      </c>
      <c r="I367" s="145">
        <v>5200</v>
      </c>
      <c r="J367" s="154">
        <v>29335</v>
      </c>
    </row>
    <row r="368" spans="2:10" ht="13.5" thickBot="1">
      <c r="B368" s="26" t="s">
        <v>145</v>
      </c>
      <c r="C368" s="145">
        <v>3650</v>
      </c>
      <c r="D368" s="145">
        <v>5410</v>
      </c>
      <c r="E368" s="145">
        <v>15761460</v>
      </c>
      <c r="F368" s="145">
        <v>5950</v>
      </c>
      <c r="G368" s="145">
        <v>5560</v>
      </c>
      <c r="H368" s="147">
        <v>3405</v>
      </c>
      <c r="I368" s="145">
        <v>3210</v>
      </c>
      <c r="J368" s="154">
        <v>5780</v>
      </c>
    </row>
    <row r="369" spans="2:10" ht="13.5" thickBot="1">
      <c r="B369" s="26" t="s">
        <v>146</v>
      </c>
      <c r="C369" s="145">
        <v>6700</v>
      </c>
      <c r="D369" s="145">
        <v>11100</v>
      </c>
      <c r="E369" s="145">
        <v>6255</v>
      </c>
      <c r="F369" s="145">
        <v>10130</v>
      </c>
      <c r="G369" s="145">
        <v>10880</v>
      </c>
      <c r="H369" s="147">
        <v>3540</v>
      </c>
      <c r="I369" s="156">
        <v>3925</v>
      </c>
      <c r="J369" s="157">
        <v>9850</v>
      </c>
    </row>
    <row r="370" spans="2:10" ht="13.5" thickBot="1">
      <c r="B370" s="26" t="s">
        <v>147</v>
      </c>
      <c r="C370" s="149">
        <v>70635</v>
      </c>
      <c r="D370" s="149">
        <v>150663</v>
      </c>
      <c r="E370" s="149">
        <v>15767715</v>
      </c>
      <c r="F370" s="149">
        <v>172140</v>
      </c>
      <c r="G370" s="149">
        <v>160645</v>
      </c>
      <c r="H370" s="151">
        <v>22265</v>
      </c>
      <c r="I370" s="158">
        <v>12335</v>
      </c>
      <c r="J370" s="159">
        <v>163690</v>
      </c>
    </row>
    <row r="371" spans="2:10" ht="13.5" thickBot="1">
      <c r="B371" s="160" t="s">
        <v>148</v>
      </c>
      <c r="C371" s="145">
        <v>43057</v>
      </c>
      <c r="D371" s="145">
        <v>50409</v>
      </c>
      <c r="E371" s="145">
        <v>52190</v>
      </c>
      <c r="F371" s="145">
        <v>78257</v>
      </c>
      <c r="G371" s="145">
        <v>91502</v>
      </c>
      <c r="H371" s="147">
        <v>82468</v>
      </c>
      <c r="I371" s="145">
        <v>82224</v>
      </c>
      <c r="J371" s="154">
        <v>84269</v>
      </c>
    </row>
    <row r="372" spans="2:10" ht="13.5" thickBot="1">
      <c r="B372" s="26" t="s">
        <v>14</v>
      </c>
      <c r="C372" s="149">
        <v>43057</v>
      </c>
      <c r="D372" s="149">
        <v>50409</v>
      </c>
      <c r="E372" s="149">
        <v>52190</v>
      </c>
      <c r="F372" s="149">
        <v>78257</v>
      </c>
      <c r="G372" s="149">
        <v>91502</v>
      </c>
      <c r="H372" s="151">
        <v>82468</v>
      </c>
      <c r="I372" s="149">
        <v>82224</v>
      </c>
      <c r="J372" s="155">
        <v>84269</v>
      </c>
    </row>
    <row r="373" ht="12.75">
      <c r="B373" s="174"/>
    </row>
    <row r="374" ht="12.75">
      <c r="B374" s="175"/>
    </row>
    <row r="375" ht="12.75">
      <c r="B375" s="175"/>
    </row>
    <row r="376" spans="2:21" ht="15.75">
      <c r="B376" s="176"/>
      <c r="C376" s="176"/>
      <c r="D376" s="176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</row>
    <row r="377" spans="2:21" ht="15.75"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</row>
    <row r="378" spans="2:21" ht="15.75"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</row>
    <row r="379" spans="2:21" ht="15.75"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</row>
    <row r="380" spans="2:21" ht="15"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</row>
    <row r="381" spans="2:21" ht="16.5" thickBot="1">
      <c r="B381" s="178" t="s">
        <v>193</v>
      </c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</row>
    <row r="382" spans="2:21" ht="13.5" thickBot="1">
      <c r="B382" s="179" t="s">
        <v>15</v>
      </c>
      <c r="C382" s="180" t="s">
        <v>149</v>
      </c>
      <c r="D382" s="181"/>
      <c r="E382" s="181"/>
      <c r="F382" s="181"/>
      <c r="G382" s="181"/>
      <c r="H382" s="182"/>
      <c r="I382" s="183" t="s">
        <v>150</v>
      </c>
      <c r="J382" s="181"/>
      <c r="K382" s="181"/>
      <c r="L382" s="181"/>
      <c r="M382" s="182"/>
      <c r="N382" s="183" t="s">
        <v>151</v>
      </c>
      <c r="O382" s="181"/>
      <c r="P382" s="181"/>
      <c r="Q382" s="181"/>
      <c r="R382" s="182"/>
      <c r="S382" s="183" t="s">
        <v>152</v>
      </c>
      <c r="T382" s="181"/>
      <c r="U382" s="182"/>
    </row>
    <row r="383" spans="2:21" ht="12.75">
      <c r="B383" s="184"/>
      <c r="C383" s="185" t="s">
        <v>153</v>
      </c>
      <c r="D383" s="186"/>
      <c r="E383" s="185" t="s">
        <v>154</v>
      </c>
      <c r="F383" s="186"/>
      <c r="G383" s="185" t="s">
        <v>155</v>
      </c>
      <c r="H383" s="186"/>
      <c r="I383" s="187" t="s">
        <v>153</v>
      </c>
      <c r="J383" s="185" t="s">
        <v>154</v>
      </c>
      <c r="K383" s="186"/>
      <c r="L383" s="185" t="s">
        <v>155</v>
      </c>
      <c r="M383" s="186"/>
      <c r="N383" s="187" t="s">
        <v>153</v>
      </c>
      <c r="O383" s="185" t="s">
        <v>154</v>
      </c>
      <c r="P383" s="186"/>
      <c r="Q383" s="185" t="s">
        <v>155</v>
      </c>
      <c r="R383" s="186"/>
      <c r="S383" s="187" t="s">
        <v>153</v>
      </c>
      <c r="T383" s="187" t="s">
        <v>154</v>
      </c>
      <c r="U383" s="187" t="s">
        <v>155</v>
      </c>
    </row>
    <row r="384" spans="2:21" ht="13.5" thickBot="1">
      <c r="B384" s="188"/>
      <c r="C384" s="189" t="s">
        <v>156</v>
      </c>
      <c r="D384" s="190"/>
      <c r="E384" s="189" t="s">
        <v>157</v>
      </c>
      <c r="F384" s="190"/>
      <c r="G384" s="189" t="s">
        <v>158</v>
      </c>
      <c r="H384" s="190"/>
      <c r="I384" s="191" t="s">
        <v>156</v>
      </c>
      <c r="J384" s="189" t="s">
        <v>157</v>
      </c>
      <c r="K384" s="190"/>
      <c r="L384" s="189" t="s">
        <v>158</v>
      </c>
      <c r="M384" s="190"/>
      <c r="N384" s="191" t="s">
        <v>156</v>
      </c>
      <c r="O384" s="189" t="s">
        <v>157</v>
      </c>
      <c r="P384" s="190"/>
      <c r="Q384" s="189" t="s">
        <v>158</v>
      </c>
      <c r="R384" s="190"/>
      <c r="S384" s="191" t="s">
        <v>156</v>
      </c>
      <c r="T384" s="191" t="s">
        <v>157</v>
      </c>
      <c r="U384" s="191" t="s">
        <v>158</v>
      </c>
    </row>
    <row r="385" spans="2:21" ht="13.5" thickBot="1">
      <c r="B385" s="26" t="s">
        <v>6</v>
      </c>
      <c r="C385" s="192">
        <v>8746</v>
      </c>
      <c r="D385" s="193"/>
      <c r="E385" s="192">
        <v>1881</v>
      </c>
      <c r="F385" s="193"/>
      <c r="G385" s="192">
        <v>8746</v>
      </c>
      <c r="H385" s="193"/>
      <c r="I385" s="145">
        <v>14191</v>
      </c>
      <c r="J385" s="194">
        <v>283</v>
      </c>
      <c r="K385" s="195"/>
      <c r="L385" s="192">
        <v>14191</v>
      </c>
      <c r="M385" s="193"/>
      <c r="N385" s="145">
        <v>6388</v>
      </c>
      <c r="O385" s="194">
        <v>121</v>
      </c>
      <c r="P385" s="195"/>
      <c r="Q385" s="192">
        <v>6388</v>
      </c>
      <c r="R385" s="193"/>
      <c r="S385" s="147">
        <v>0</v>
      </c>
      <c r="T385" s="147">
        <v>0</v>
      </c>
      <c r="U385" s="147">
        <v>0</v>
      </c>
    </row>
    <row r="386" spans="2:21" ht="13.5" thickBot="1">
      <c r="B386" s="26" t="s">
        <v>7</v>
      </c>
      <c r="C386" s="194">
        <v>923</v>
      </c>
      <c r="D386" s="195"/>
      <c r="E386" s="194">
        <v>148</v>
      </c>
      <c r="F386" s="195"/>
      <c r="G386" s="194">
        <v>923</v>
      </c>
      <c r="H386" s="195"/>
      <c r="I386" s="145">
        <v>9996</v>
      </c>
      <c r="J386" s="194">
        <v>210</v>
      </c>
      <c r="K386" s="195"/>
      <c r="L386" s="192">
        <v>9996</v>
      </c>
      <c r="M386" s="193"/>
      <c r="N386" s="145">
        <v>3859</v>
      </c>
      <c r="O386" s="194">
        <v>72</v>
      </c>
      <c r="P386" s="195"/>
      <c r="Q386" s="192">
        <v>3859</v>
      </c>
      <c r="R386" s="193"/>
      <c r="S386" s="147">
        <v>0</v>
      </c>
      <c r="T386" s="147">
        <v>0</v>
      </c>
      <c r="U386" s="147">
        <v>0</v>
      </c>
    </row>
    <row r="387" spans="2:21" ht="13.5" thickBot="1">
      <c r="B387" s="26" t="s">
        <v>8</v>
      </c>
      <c r="C387" s="192">
        <v>1917</v>
      </c>
      <c r="D387" s="193"/>
      <c r="E387" s="194">
        <v>297</v>
      </c>
      <c r="F387" s="195"/>
      <c r="G387" s="192">
        <v>1917</v>
      </c>
      <c r="H387" s="193"/>
      <c r="I387" s="147">
        <v>461</v>
      </c>
      <c r="J387" s="194">
        <v>9</v>
      </c>
      <c r="K387" s="195"/>
      <c r="L387" s="194">
        <v>461</v>
      </c>
      <c r="M387" s="195"/>
      <c r="N387" s="145">
        <v>5048</v>
      </c>
      <c r="O387" s="194">
        <v>98</v>
      </c>
      <c r="P387" s="195"/>
      <c r="Q387" s="192">
        <v>5048</v>
      </c>
      <c r="R387" s="193"/>
      <c r="S387" s="147">
        <v>0</v>
      </c>
      <c r="T387" s="147">
        <v>0</v>
      </c>
      <c r="U387" s="147">
        <v>0</v>
      </c>
    </row>
    <row r="388" spans="2:21" ht="13.5" thickBot="1">
      <c r="B388" s="26" t="s">
        <v>9</v>
      </c>
      <c r="C388" s="192">
        <v>2448</v>
      </c>
      <c r="D388" s="193"/>
      <c r="E388" s="194">
        <v>403</v>
      </c>
      <c r="F388" s="195"/>
      <c r="G388" s="192">
        <v>2448</v>
      </c>
      <c r="H388" s="193"/>
      <c r="I388" s="145">
        <v>64300</v>
      </c>
      <c r="J388" s="192">
        <v>1286</v>
      </c>
      <c r="K388" s="193"/>
      <c r="L388" s="192">
        <v>64300</v>
      </c>
      <c r="M388" s="193"/>
      <c r="N388" s="145">
        <v>2542</v>
      </c>
      <c r="O388" s="194">
        <v>50</v>
      </c>
      <c r="P388" s="195"/>
      <c r="Q388" s="192">
        <v>2542</v>
      </c>
      <c r="R388" s="193"/>
      <c r="S388" s="147">
        <v>0</v>
      </c>
      <c r="T388" s="147">
        <v>0</v>
      </c>
      <c r="U388" s="147">
        <v>0</v>
      </c>
    </row>
    <row r="389" spans="2:21" ht="13.5" thickBot="1">
      <c r="B389" s="26" t="s">
        <v>10</v>
      </c>
      <c r="C389" s="194">
        <v>309</v>
      </c>
      <c r="D389" s="195"/>
      <c r="E389" s="194">
        <v>49</v>
      </c>
      <c r="F389" s="195"/>
      <c r="G389" s="194">
        <v>309</v>
      </c>
      <c r="H389" s="195"/>
      <c r="I389" s="147">
        <v>600</v>
      </c>
      <c r="J389" s="194">
        <v>12</v>
      </c>
      <c r="K389" s="195"/>
      <c r="L389" s="194">
        <v>600</v>
      </c>
      <c r="M389" s="195"/>
      <c r="N389" s="147">
        <v>594</v>
      </c>
      <c r="O389" s="194">
        <v>11</v>
      </c>
      <c r="P389" s="195"/>
      <c r="Q389" s="194">
        <v>594</v>
      </c>
      <c r="R389" s="195"/>
      <c r="S389" s="147">
        <v>0</v>
      </c>
      <c r="T389" s="147">
        <v>0</v>
      </c>
      <c r="U389" s="147">
        <v>0</v>
      </c>
    </row>
    <row r="390" spans="2:21" ht="13.5" thickBot="1">
      <c r="B390" s="26" t="s">
        <v>11</v>
      </c>
      <c r="C390" s="192">
        <v>3125</v>
      </c>
      <c r="D390" s="193"/>
      <c r="E390" s="194">
        <v>515</v>
      </c>
      <c r="F390" s="195"/>
      <c r="G390" s="192">
        <v>3125</v>
      </c>
      <c r="H390" s="193"/>
      <c r="I390" s="145">
        <v>17358</v>
      </c>
      <c r="J390" s="194">
        <v>355</v>
      </c>
      <c r="K390" s="195"/>
      <c r="L390" s="192">
        <v>17358</v>
      </c>
      <c r="M390" s="193"/>
      <c r="N390" s="145">
        <v>4717</v>
      </c>
      <c r="O390" s="194">
        <v>92</v>
      </c>
      <c r="P390" s="195"/>
      <c r="Q390" s="192">
        <v>4717</v>
      </c>
      <c r="R390" s="193"/>
      <c r="S390" s="147">
        <v>0</v>
      </c>
      <c r="T390" s="147">
        <v>0</v>
      </c>
      <c r="U390" s="147">
        <v>0</v>
      </c>
    </row>
    <row r="391" spans="2:21" ht="13.5" thickBot="1">
      <c r="B391" s="26" t="s">
        <v>12</v>
      </c>
      <c r="C391" s="194">
        <v>186</v>
      </c>
      <c r="D391" s="195"/>
      <c r="E391" s="194">
        <v>28</v>
      </c>
      <c r="F391" s="195"/>
      <c r="G391" s="194">
        <v>186</v>
      </c>
      <c r="H391" s="195"/>
      <c r="I391" s="147">
        <v>0</v>
      </c>
      <c r="J391" s="194">
        <v>0</v>
      </c>
      <c r="K391" s="195"/>
      <c r="L391" s="194">
        <v>0</v>
      </c>
      <c r="M391" s="195"/>
      <c r="N391" s="147">
        <v>236</v>
      </c>
      <c r="O391" s="194">
        <v>5</v>
      </c>
      <c r="P391" s="195"/>
      <c r="Q391" s="194">
        <v>236</v>
      </c>
      <c r="R391" s="195"/>
      <c r="S391" s="147">
        <v>0</v>
      </c>
      <c r="T391" s="147">
        <v>0</v>
      </c>
      <c r="U391" s="147">
        <v>0</v>
      </c>
    </row>
    <row r="392" spans="2:21" ht="13.5" thickBot="1">
      <c r="B392" s="26" t="s">
        <v>13</v>
      </c>
      <c r="C392" s="194">
        <v>325</v>
      </c>
      <c r="D392" s="195"/>
      <c r="E392" s="194">
        <v>54</v>
      </c>
      <c r="F392" s="195"/>
      <c r="G392" s="194">
        <v>325</v>
      </c>
      <c r="H392" s="195"/>
      <c r="I392" s="147">
        <v>800</v>
      </c>
      <c r="J392" s="194">
        <v>17</v>
      </c>
      <c r="K392" s="195"/>
      <c r="L392" s="194">
        <v>800</v>
      </c>
      <c r="M392" s="195"/>
      <c r="N392" s="145">
        <v>1382</v>
      </c>
      <c r="O392" s="194">
        <v>27</v>
      </c>
      <c r="P392" s="195"/>
      <c r="Q392" s="192">
        <v>1382</v>
      </c>
      <c r="R392" s="193"/>
      <c r="S392" s="147">
        <v>0</v>
      </c>
      <c r="T392" s="147">
        <v>0</v>
      </c>
      <c r="U392" s="147">
        <v>0</v>
      </c>
    </row>
    <row r="393" spans="2:21" ht="13.5" thickBot="1">
      <c r="B393" s="26" t="s">
        <v>14</v>
      </c>
      <c r="C393" s="196">
        <v>17979</v>
      </c>
      <c r="D393" s="197"/>
      <c r="E393" s="196">
        <v>3375</v>
      </c>
      <c r="F393" s="197"/>
      <c r="G393" s="196">
        <v>17979</v>
      </c>
      <c r="H393" s="197"/>
      <c r="I393" s="149">
        <v>107706</v>
      </c>
      <c r="J393" s="196">
        <v>2172</v>
      </c>
      <c r="K393" s="197"/>
      <c r="L393" s="196">
        <v>107706</v>
      </c>
      <c r="M393" s="197"/>
      <c r="N393" s="149">
        <v>24766</v>
      </c>
      <c r="O393" s="180">
        <v>476</v>
      </c>
      <c r="P393" s="198"/>
      <c r="Q393" s="196">
        <v>24766</v>
      </c>
      <c r="R393" s="197"/>
      <c r="S393" s="151">
        <v>0</v>
      </c>
      <c r="T393" s="151">
        <v>0</v>
      </c>
      <c r="U393" s="151">
        <v>0</v>
      </c>
    </row>
    <row r="394" spans="2:21" ht="15.75" thickBot="1">
      <c r="B394" s="199" t="s">
        <v>159</v>
      </c>
      <c r="C394" s="200"/>
      <c r="D394" s="200"/>
      <c r="E394" s="200"/>
      <c r="F394" s="201"/>
      <c r="G394" s="202">
        <v>150451</v>
      </c>
      <c r="H394" s="203"/>
      <c r="I394" s="204"/>
      <c r="J394" s="205"/>
      <c r="K394" s="205"/>
      <c r="L394" s="205"/>
      <c r="M394" s="206"/>
      <c r="N394" s="207"/>
      <c r="O394" s="205"/>
      <c r="P394" s="206"/>
      <c r="Q394" s="208" t="s">
        <v>160</v>
      </c>
      <c r="R394" s="200"/>
      <c r="S394" s="200"/>
      <c r="T394" s="201"/>
      <c r="U394" s="209">
        <v>6023</v>
      </c>
    </row>
    <row r="395" spans="2:21" ht="15">
      <c r="B395" s="210"/>
      <c r="C395" s="211"/>
      <c r="D395" s="211"/>
      <c r="E395" s="211"/>
      <c r="F395" s="211"/>
      <c r="G395" s="211"/>
      <c r="H395" s="211"/>
      <c r="I395" s="97"/>
      <c r="J395" s="211"/>
      <c r="K395" s="211"/>
      <c r="L395" s="211"/>
      <c r="M395" s="211"/>
      <c r="N395" s="97"/>
      <c r="O395" s="211"/>
      <c r="P395" s="211"/>
      <c r="Q395" s="211"/>
      <c r="R395" s="211"/>
      <c r="S395" s="97"/>
      <c r="T395" s="97"/>
      <c r="U395" s="97"/>
    </row>
    <row r="396" spans="2:21" ht="15.75"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</row>
    <row r="397" spans="2:21" ht="16.5" thickBot="1">
      <c r="B397" s="212" t="s">
        <v>194</v>
      </c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</row>
    <row r="398" spans="2:21" ht="13.5" thickBot="1">
      <c r="B398" s="213" t="s">
        <v>15</v>
      </c>
      <c r="C398" s="214"/>
      <c r="D398" s="180" t="s">
        <v>149</v>
      </c>
      <c r="E398" s="181"/>
      <c r="F398" s="181"/>
      <c r="G398" s="181"/>
      <c r="H398" s="182"/>
      <c r="I398" s="183" t="s">
        <v>150</v>
      </c>
      <c r="J398" s="181"/>
      <c r="K398" s="181"/>
      <c r="L398" s="181"/>
      <c r="M398" s="182"/>
      <c r="N398" s="183" t="s">
        <v>151</v>
      </c>
      <c r="O398" s="181"/>
      <c r="P398" s="181"/>
      <c r="Q398" s="181"/>
      <c r="R398" s="182"/>
      <c r="S398" s="183" t="s">
        <v>152</v>
      </c>
      <c r="T398" s="181"/>
      <c r="U398" s="182"/>
    </row>
    <row r="399" spans="2:21" ht="12.75">
      <c r="B399" s="215"/>
      <c r="C399" s="216"/>
      <c r="D399" s="213" t="s">
        <v>153</v>
      </c>
      <c r="E399" s="214"/>
      <c r="F399" s="213" t="s">
        <v>161</v>
      </c>
      <c r="G399" s="214"/>
      <c r="H399" s="217" t="s">
        <v>162</v>
      </c>
      <c r="I399" s="213" t="s">
        <v>153</v>
      </c>
      <c r="J399" s="214"/>
      <c r="K399" s="213" t="s">
        <v>161</v>
      </c>
      <c r="L399" s="214"/>
      <c r="M399" s="217" t="s">
        <v>162</v>
      </c>
      <c r="N399" s="213" t="s">
        <v>153</v>
      </c>
      <c r="O399" s="214"/>
      <c r="P399" s="213" t="s">
        <v>161</v>
      </c>
      <c r="Q399" s="214"/>
      <c r="R399" s="217" t="s">
        <v>162</v>
      </c>
      <c r="S399" s="217" t="s">
        <v>153</v>
      </c>
      <c r="T399" s="217" t="s">
        <v>161</v>
      </c>
      <c r="U399" s="217" t="s">
        <v>162</v>
      </c>
    </row>
    <row r="400" spans="2:21" ht="13.5" thickBot="1">
      <c r="B400" s="218"/>
      <c r="C400" s="219"/>
      <c r="D400" s="220" t="s">
        <v>156</v>
      </c>
      <c r="E400" s="221"/>
      <c r="F400" s="220" t="s">
        <v>163</v>
      </c>
      <c r="G400" s="221"/>
      <c r="H400" s="151" t="s">
        <v>157</v>
      </c>
      <c r="I400" s="220" t="s">
        <v>156</v>
      </c>
      <c r="J400" s="221"/>
      <c r="K400" s="220" t="s">
        <v>163</v>
      </c>
      <c r="L400" s="221"/>
      <c r="M400" s="151" t="s">
        <v>157</v>
      </c>
      <c r="N400" s="220" t="s">
        <v>156</v>
      </c>
      <c r="O400" s="221"/>
      <c r="P400" s="220" t="s">
        <v>163</v>
      </c>
      <c r="Q400" s="221"/>
      <c r="R400" s="151" t="s">
        <v>157</v>
      </c>
      <c r="S400" s="151" t="s">
        <v>156</v>
      </c>
      <c r="T400" s="151" t="s">
        <v>163</v>
      </c>
      <c r="U400" s="151" t="s">
        <v>157</v>
      </c>
    </row>
    <row r="401" spans="2:21" ht="13.5" thickBot="1">
      <c r="B401" s="222" t="s">
        <v>6</v>
      </c>
      <c r="C401" s="223"/>
      <c r="D401" s="224">
        <v>34286</v>
      </c>
      <c r="E401" s="225"/>
      <c r="F401" s="224">
        <v>14801</v>
      </c>
      <c r="G401" s="225"/>
      <c r="H401" s="226">
        <v>34634</v>
      </c>
      <c r="I401" s="224">
        <v>29132</v>
      </c>
      <c r="J401" s="225"/>
      <c r="K401" s="224">
        <v>23652</v>
      </c>
      <c r="L401" s="225"/>
      <c r="M401" s="226">
        <v>1419</v>
      </c>
      <c r="N401" s="224">
        <v>20363</v>
      </c>
      <c r="O401" s="225"/>
      <c r="P401" s="224">
        <v>12169</v>
      </c>
      <c r="Q401" s="225"/>
      <c r="R401" s="226">
        <v>1034</v>
      </c>
      <c r="S401" s="227">
        <v>73</v>
      </c>
      <c r="T401" s="227">
        <v>50</v>
      </c>
      <c r="U401" s="227">
        <v>90</v>
      </c>
    </row>
    <row r="402" spans="2:21" ht="13.5" thickBot="1">
      <c r="B402" s="228" t="s">
        <v>7</v>
      </c>
      <c r="C402" s="229"/>
      <c r="D402" s="224">
        <v>6876</v>
      </c>
      <c r="E402" s="225"/>
      <c r="F402" s="224">
        <v>2810</v>
      </c>
      <c r="G402" s="225"/>
      <c r="H402" s="226">
        <v>5901</v>
      </c>
      <c r="I402" s="224">
        <v>27500</v>
      </c>
      <c r="J402" s="225"/>
      <c r="K402" s="224">
        <v>16660</v>
      </c>
      <c r="L402" s="225"/>
      <c r="M402" s="226">
        <v>1016</v>
      </c>
      <c r="N402" s="224">
        <v>9500</v>
      </c>
      <c r="O402" s="225"/>
      <c r="P402" s="224">
        <v>7351</v>
      </c>
      <c r="Q402" s="225"/>
      <c r="R402" s="227">
        <v>632</v>
      </c>
      <c r="S402" s="227">
        <v>0</v>
      </c>
      <c r="T402" s="227">
        <v>0</v>
      </c>
      <c r="U402" s="227">
        <v>0</v>
      </c>
    </row>
    <row r="403" spans="2:21" ht="13.5" thickBot="1">
      <c r="B403" s="228" t="s">
        <v>8</v>
      </c>
      <c r="C403" s="229"/>
      <c r="D403" s="224">
        <v>7500</v>
      </c>
      <c r="E403" s="225"/>
      <c r="F403" s="224">
        <v>3155</v>
      </c>
      <c r="G403" s="225"/>
      <c r="H403" s="226">
        <v>6341</v>
      </c>
      <c r="I403" s="224">
        <v>2100</v>
      </c>
      <c r="J403" s="225"/>
      <c r="K403" s="230">
        <v>769</v>
      </c>
      <c r="L403" s="231"/>
      <c r="M403" s="227">
        <v>46</v>
      </c>
      <c r="N403" s="224">
        <v>18000</v>
      </c>
      <c r="O403" s="225"/>
      <c r="P403" s="224">
        <v>9616</v>
      </c>
      <c r="Q403" s="225"/>
      <c r="R403" s="227">
        <v>827</v>
      </c>
      <c r="S403" s="227">
        <v>0</v>
      </c>
      <c r="T403" s="227">
        <v>0</v>
      </c>
      <c r="U403" s="227">
        <v>0</v>
      </c>
    </row>
    <row r="404" spans="2:21" ht="13.5" thickBot="1">
      <c r="B404" s="228" t="s">
        <v>9</v>
      </c>
      <c r="C404" s="229"/>
      <c r="D404" s="224">
        <v>12300</v>
      </c>
      <c r="E404" s="225"/>
      <c r="F404" s="224">
        <v>5050</v>
      </c>
      <c r="G404" s="225"/>
      <c r="H404" s="226">
        <v>11059</v>
      </c>
      <c r="I404" s="224">
        <v>212000</v>
      </c>
      <c r="J404" s="225"/>
      <c r="K404" s="224">
        <v>107180</v>
      </c>
      <c r="L404" s="225"/>
      <c r="M404" s="226">
        <v>6538</v>
      </c>
      <c r="N404" s="224">
        <v>9500</v>
      </c>
      <c r="O404" s="225"/>
      <c r="P404" s="224">
        <v>4842</v>
      </c>
      <c r="Q404" s="225"/>
      <c r="R404" s="227">
        <v>411</v>
      </c>
      <c r="S404" s="227">
        <v>0</v>
      </c>
      <c r="T404" s="227">
        <v>0</v>
      </c>
      <c r="U404" s="227">
        <v>0</v>
      </c>
    </row>
    <row r="405" spans="2:21" ht="13.5" thickBot="1">
      <c r="B405" s="228" t="s">
        <v>10</v>
      </c>
      <c r="C405" s="229"/>
      <c r="D405" s="224">
        <v>1730</v>
      </c>
      <c r="E405" s="225"/>
      <c r="F405" s="230">
        <v>861</v>
      </c>
      <c r="G405" s="231"/>
      <c r="H405" s="226">
        <v>1756</v>
      </c>
      <c r="I405" s="224">
        <v>1500</v>
      </c>
      <c r="J405" s="225"/>
      <c r="K405" s="224">
        <v>1000</v>
      </c>
      <c r="L405" s="225"/>
      <c r="M405" s="227">
        <v>62</v>
      </c>
      <c r="N405" s="224">
        <v>3500</v>
      </c>
      <c r="O405" s="225"/>
      <c r="P405" s="224">
        <v>1132</v>
      </c>
      <c r="Q405" s="225"/>
      <c r="R405" s="227">
        <v>97</v>
      </c>
      <c r="S405" s="227">
        <v>0</v>
      </c>
      <c r="T405" s="227">
        <v>0</v>
      </c>
      <c r="U405" s="227">
        <v>0</v>
      </c>
    </row>
    <row r="406" spans="2:21" ht="13.5" thickBot="1">
      <c r="B406" s="228" t="s">
        <v>11</v>
      </c>
      <c r="C406" s="229"/>
      <c r="D406" s="224">
        <v>8610</v>
      </c>
      <c r="E406" s="225"/>
      <c r="F406" s="224">
        <v>3622</v>
      </c>
      <c r="G406" s="225"/>
      <c r="H406" s="226">
        <v>7932</v>
      </c>
      <c r="I406" s="224">
        <v>41000</v>
      </c>
      <c r="J406" s="225"/>
      <c r="K406" s="224">
        <v>28931</v>
      </c>
      <c r="L406" s="225"/>
      <c r="M406" s="226">
        <v>1736</v>
      </c>
      <c r="N406" s="224">
        <v>14700</v>
      </c>
      <c r="O406" s="225"/>
      <c r="P406" s="224">
        <v>8985</v>
      </c>
      <c r="Q406" s="225"/>
      <c r="R406" s="227">
        <v>764</v>
      </c>
      <c r="S406" s="227">
        <v>5</v>
      </c>
      <c r="T406" s="227">
        <v>5</v>
      </c>
      <c r="U406" s="227">
        <v>9</v>
      </c>
    </row>
    <row r="407" spans="2:21" ht="13.5" thickBot="1">
      <c r="B407" s="228" t="s">
        <v>12</v>
      </c>
      <c r="C407" s="229"/>
      <c r="D407" s="224">
        <v>1020</v>
      </c>
      <c r="E407" s="225"/>
      <c r="F407" s="230">
        <v>455</v>
      </c>
      <c r="G407" s="231"/>
      <c r="H407" s="227">
        <v>887</v>
      </c>
      <c r="I407" s="230">
        <v>0</v>
      </c>
      <c r="J407" s="231"/>
      <c r="K407" s="230">
        <v>0</v>
      </c>
      <c r="L407" s="231"/>
      <c r="M407" s="227">
        <v>0</v>
      </c>
      <c r="N407" s="230">
        <v>970</v>
      </c>
      <c r="O407" s="231"/>
      <c r="P407" s="230">
        <v>450</v>
      </c>
      <c r="Q407" s="231"/>
      <c r="R407" s="227">
        <v>39</v>
      </c>
      <c r="S407" s="227">
        <v>0</v>
      </c>
      <c r="T407" s="227">
        <v>0</v>
      </c>
      <c r="U407" s="227">
        <v>0</v>
      </c>
    </row>
    <row r="408" spans="2:21" ht="13.5" thickBot="1">
      <c r="B408" s="228" t="s">
        <v>13</v>
      </c>
      <c r="C408" s="229"/>
      <c r="D408" s="224">
        <v>4500</v>
      </c>
      <c r="E408" s="225"/>
      <c r="F408" s="224">
        <v>1975</v>
      </c>
      <c r="G408" s="225"/>
      <c r="H408" s="226">
        <v>3851</v>
      </c>
      <c r="I408" s="224">
        <v>2500</v>
      </c>
      <c r="J408" s="225"/>
      <c r="K408" s="224">
        <v>1334</v>
      </c>
      <c r="L408" s="225"/>
      <c r="M408" s="227">
        <v>84</v>
      </c>
      <c r="N408" s="224">
        <v>4000</v>
      </c>
      <c r="O408" s="225"/>
      <c r="P408" s="224">
        <v>2634</v>
      </c>
      <c r="Q408" s="225"/>
      <c r="R408" s="227">
        <v>229</v>
      </c>
      <c r="S408" s="227">
        <v>0</v>
      </c>
      <c r="T408" s="227">
        <v>0</v>
      </c>
      <c r="U408" s="227">
        <v>0</v>
      </c>
    </row>
    <row r="409" spans="2:21" ht="13.5" thickBot="1">
      <c r="B409" s="228" t="s">
        <v>14</v>
      </c>
      <c r="C409" s="229"/>
      <c r="D409" s="232">
        <v>76822</v>
      </c>
      <c r="E409" s="233"/>
      <c r="F409" s="232">
        <v>32784</v>
      </c>
      <c r="G409" s="233"/>
      <c r="H409" s="234">
        <v>72361</v>
      </c>
      <c r="I409" s="232">
        <v>315732</v>
      </c>
      <c r="J409" s="233"/>
      <c r="K409" s="232">
        <v>179526</v>
      </c>
      <c r="L409" s="233"/>
      <c r="M409" s="234">
        <v>10901</v>
      </c>
      <c r="N409" s="232">
        <v>80533</v>
      </c>
      <c r="O409" s="233"/>
      <c r="P409" s="232">
        <v>47179</v>
      </c>
      <c r="Q409" s="233"/>
      <c r="R409" s="234">
        <v>4033</v>
      </c>
      <c r="S409" s="235">
        <v>78</v>
      </c>
      <c r="T409" s="235">
        <v>55</v>
      </c>
      <c r="U409" s="227">
        <v>99</v>
      </c>
    </row>
    <row r="410" spans="2:21" ht="15" thickBot="1">
      <c r="B410" s="199" t="s">
        <v>164</v>
      </c>
      <c r="C410" s="200"/>
      <c r="D410" s="200"/>
      <c r="E410" s="200"/>
      <c r="F410" s="200"/>
      <c r="G410" s="200"/>
      <c r="H410" s="200"/>
      <c r="I410" s="200"/>
      <c r="J410" s="201"/>
      <c r="K410" s="236">
        <v>259544</v>
      </c>
      <c r="L410" s="237"/>
      <c r="M410" s="238"/>
      <c r="N410" s="208" t="s">
        <v>165</v>
      </c>
      <c r="O410" s="200"/>
      <c r="P410" s="200"/>
      <c r="Q410" s="200"/>
      <c r="R410" s="200"/>
      <c r="S410" s="201"/>
      <c r="T410" s="236">
        <v>87295</v>
      </c>
      <c r="U410" s="238"/>
    </row>
    <row r="411" spans="2:21" ht="15"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</row>
    <row r="412" ht="18.75">
      <c r="B412" s="240"/>
    </row>
    <row r="413" ht="18.75">
      <c r="B413" s="240"/>
    </row>
    <row r="414" spans="2:17" ht="18.75">
      <c r="B414" s="241" t="s">
        <v>181</v>
      </c>
      <c r="C414" s="241"/>
      <c r="D414" s="241"/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</row>
    <row r="415" spans="2:12" ht="19.5" thickBot="1">
      <c r="B415" s="241"/>
      <c r="C415" s="241"/>
      <c r="D415" s="241"/>
      <c r="E415" s="241"/>
      <c r="F415" s="241"/>
      <c r="G415" s="241"/>
      <c r="H415" s="241"/>
      <c r="I415" s="241"/>
      <c r="J415" s="241"/>
      <c r="K415" s="241"/>
      <c r="L415" s="241"/>
    </row>
    <row r="416" spans="2:17" ht="31.5" customHeight="1" thickBot="1">
      <c r="B416" s="242" t="s">
        <v>0</v>
      </c>
      <c r="C416" s="243"/>
      <c r="D416" s="244" t="s">
        <v>1</v>
      </c>
      <c r="E416" s="245"/>
      <c r="F416" s="244" t="s">
        <v>2</v>
      </c>
      <c r="G416" s="246"/>
      <c r="H416" s="245"/>
      <c r="I416" s="244" t="s">
        <v>3</v>
      </c>
      <c r="J416" s="246"/>
      <c r="K416" s="245"/>
      <c r="L416" s="244" t="s">
        <v>4</v>
      </c>
      <c r="M416" s="246"/>
      <c r="N416" s="247"/>
      <c r="O416" s="248" t="s">
        <v>5</v>
      </c>
      <c r="P416" s="249"/>
      <c r="Q416" s="250"/>
    </row>
    <row r="417" spans="2:17" ht="16.5" thickBot="1">
      <c r="B417" s="251" t="s">
        <v>6</v>
      </c>
      <c r="C417" s="245"/>
      <c r="D417" s="252">
        <v>70</v>
      </c>
      <c r="E417" s="253"/>
      <c r="F417" s="254">
        <v>37518</v>
      </c>
      <c r="G417" s="255"/>
      <c r="H417" s="256"/>
      <c r="I417" s="257">
        <v>8600</v>
      </c>
      <c r="J417" s="258"/>
      <c r="K417" s="259"/>
      <c r="L417" s="254">
        <v>525952</v>
      </c>
      <c r="M417" s="255"/>
      <c r="N417" s="260"/>
      <c r="O417" s="261">
        <v>25</v>
      </c>
      <c r="P417" s="262"/>
      <c r="Q417" s="263"/>
    </row>
    <row r="418" spans="2:17" ht="16.5" thickBot="1">
      <c r="B418" s="251" t="s">
        <v>7</v>
      </c>
      <c r="C418" s="245"/>
      <c r="D418" s="252">
        <v>60</v>
      </c>
      <c r="E418" s="253"/>
      <c r="F418" s="254">
        <v>3183</v>
      </c>
      <c r="G418" s="255"/>
      <c r="H418" s="256"/>
      <c r="I418" s="257">
        <v>250</v>
      </c>
      <c r="J418" s="258"/>
      <c r="K418" s="259"/>
      <c r="L418" s="254">
        <v>51528</v>
      </c>
      <c r="M418" s="255"/>
      <c r="N418" s="260"/>
      <c r="O418" s="261">
        <v>10</v>
      </c>
      <c r="P418" s="262"/>
      <c r="Q418" s="263"/>
    </row>
    <row r="419" spans="2:17" ht="16.5" thickBot="1">
      <c r="B419" s="251" t="s">
        <v>8</v>
      </c>
      <c r="C419" s="245"/>
      <c r="D419" s="252">
        <v>15</v>
      </c>
      <c r="E419" s="253"/>
      <c r="F419" s="254">
        <v>13847</v>
      </c>
      <c r="G419" s="255"/>
      <c r="H419" s="256"/>
      <c r="I419" s="257">
        <v>1850</v>
      </c>
      <c r="J419" s="258"/>
      <c r="K419" s="259"/>
      <c r="L419" s="254">
        <v>221702</v>
      </c>
      <c r="M419" s="255"/>
      <c r="N419" s="260"/>
      <c r="O419" s="261">
        <v>13</v>
      </c>
      <c r="P419" s="262"/>
      <c r="Q419" s="263"/>
    </row>
    <row r="420" spans="2:17" ht="16.5" thickBot="1">
      <c r="B420" s="251" t="s">
        <v>9</v>
      </c>
      <c r="C420" s="245"/>
      <c r="D420" s="252">
        <v>0</v>
      </c>
      <c r="E420" s="253"/>
      <c r="F420" s="254">
        <v>6803</v>
      </c>
      <c r="G420" s="255"/>
      <c r="H420" s="256"/>
      <c r="I420" s="257">
        <v>950</v>
      </c>
      <c r="J420" s="258"/>
      <c r="K420" s="259"/>
      <c r="L420" s="254">
        <v>112250</v>
      </c>
      <c r="M420" s="255"/>
      <c r="N420" s="260"/>
      <c r="O420" s="261">
        <v>9</v>
      </c>
      <c r="P420" s="262"/>
      <c r="Q420" s="263"/>
    </row>
    <row r="421" spans="2:17" ht="16.5" thickBot="1">
      <c r="B421" s="251" t="s">
        <v>10</v>
      </c>
      <c r="C421" s="245"/>
      <c r="D421" s="252">
        <v>5</v>
      </c>
      <c r="E421" s="253"/>
      <c r="F421" s="254">
        <v>4719</v>
      </c>
      <c r="G421" s="255"/>
      <c r="H421" s="256"/>
      <c r="I421" s="257">
        <v>650</v>
      </c>
      <c r="J421" s="258"/>
      <c r="K421" s="259"/>
      <c r="L421" s="254">
        <v>75554</v>
      </c>
      <c r="M421" s="255"/>
      <c r="N421" s="260"/>
      <c r="O421" s="261">
        <v>7</v>
      </c>
      <c r="P421" s="262"/>
      <c r="Q421" s="263"/>
    </row>
    <row r="422" spans="2:17" ht="16.5" thickBot="1">
      <c r="B422" s="251" t="s">
        <v>11</v>
      </c>
      <c r="C422" s="245"/>
      <c r="D422" s="252">
        <v>0</v>
      </c>
      <c r="E422" s="253"/>
      <c r="F422" s="254">
        <v>15443</v>
      </c>
      <c r="G422" s="255"/>
      <c r="H422" s="256"/>
      <c r="I422" s="257">
        <v>3250</v>
      </c>
      <c r="J422" s="258"/>
      <c r="K422" s="259"/>
      <c r="L422" s="254">
        <v>231645</v>
      </c>
      <c r="M422" s="255"/>
      <c r="N422" s="260"/>
      <c r="O422" s="261">
        <v>9</v>
      </c>
      <c r="P422" s="262"/>
      <c r="Q422" s="263"/>
    </row>
    <row r="423" spans="2:17" ht="16.5" thickBot="1">
      <c r="B423" s="251" t="s">
        <v>12</v>
      </c>
      <c r="C423" s="245"/>
      <c r="D423" s="252">
        <v>0</v>
      </c>
      <c r="E423" s="253"/>
      <c r="F423" s="254">
        <v>1744</v>
      </c>
      <c r="G423" s="255"/>
      <c r="H423" s="256"/>
      <c r="I423" s="257">
        <v>320</v>
      </c>
      <c r="J423" s="258"/>
      <c r="K423" s="259"/>
      <c r="L423" s="254">
        <v>29648</v>
      </c>
      <c r="M423" s="255"/>
      <c r="N423" s="260"/>
      <c r="O423" s="261">
        <v>4</v>
      </c>
      <c r="P423" s="262"/>
      <c r="Q423" s="263"/>
    </row>
    <row r="424" spans="2:17" ht="16.5" thickBot="1">
      <c r="B424" s="251" t="s">
        <v>13</v>
      </c>
      <c r="C424" s="245"/>
      <c r="D424" s="252">
        <v>0</v>
      </c>
      <c r="E424" s="253"/>
      <c r="F424" s="252">
        <v>862</v>
      </c>
      <c r="G424" s="264"/>
      <c r="H424" s="253"/>
      <c r="I424" s="257">
        <v>155</v>
      </c>
      <c r="J424" s="258"/>
      <c r="K424" s="259"/>
      <c r="L424" s="254">
        <v>15516</v>
      </c>
      <c r="M424" s="255"/>
      <c r="N424" s="260"/>
      <c r="O424" s="261">
        <v>3</v>
      </c>
      <c r="P424" s="262"/>
      <c r="Q424" s="263"/>
    </row>
    <row r="425" spans="2:17" ht="16.5" thickBot="1">
      <c r="B425" s="251" t="s">
        <v>14</v>
      </c>
      <c r="C425" s="245"/>
      <c r="D425" s="257">
        <v>150</v>
      </c>
      <c r="E425" s="259"/>
      <c r="F425" s="265">
        <v>84119</v>
      </c>
      <c r="G425" s="266"/>
      <c r="H425" s="267"/>
      <c r="I425" s="265">
        <v>16025</v>
      </c>
      <c r="J425" s="266"/>
      <c r="K425" s="267"/>
      <c r="L425" s="265">
        <v>1263795</v>
      </c>
      <c r="M425" s="266"/>
      <c r="N425" s="268"/>
      <c r="O425" s="269">
        <v>80</v>
      </c>
      <c r="P425" s="270"/>
      <c r="Q425" s="271"/>
    </row>
    <row r="426" spans="2:17" ht="12.75">
      <c r="B426" s="272"/>
      <c r="C426" s="272"/>
      <c r="D426" s="273"/>
      <c r="E426" s="273"/>
      <c r="F426" s="274"/>
      <c r="G426" s="274"/>
      <c r="H426" s="274"/>
      <c r="I426" s="273"/>
      <c r="J426" s="273"/>
      <c r="K426" s="273"/>
      <c r="L426" s="273"/>
      <c r="M426" s="273"/>
      <c r="N426" s="273"/>
      <c r="O426" s="275"/>
      <c r="P426" s="275"/>
      <c r="Q426" s="275"/>
    </row>
    <row r="427" spans="2:17" ht="12.75">
      <c r="B427" s="276"/>
      <c r="C427" s="276"/>
      <c r="D427" s="277"/>
      <c r="E427" s="277"/>
      <c r="F427" s="278"/>
      <c r="G427" s="278"/>
      <c r="H427" s="278"/>
      <c r="I427" s="277"/>
      <c r="J427" s="277"/>
      <c r="K427" s="277"/>
      <c r="L427" s="277"/>
      <c r="M427" s="277"/>
      <c r="N427" s="277"/>
      <c r="O427" s="278"/>
      <c r="P427" s="278"/>
      <c r="Q427" s="278"/>
    </row>
    <row r="428" spans="2:19" ht="12.75"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279" t="s">
        <v>191</v>
      </c>
    </row>
    <row r="429" spans="2:19" ht="12.75"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279"/>
    </row>
    <row r="430" spans="2:19" ht="15">
      <c r="B430" s="239"/>
      <c r="C430" s="239"/>
      <c r="D430" s="239"/>
      <c r="E430" s="239"/>
      <c r="F430" s="239"/>
      <c r="G430" s="239"/>
      <c r="H430" s="239"/>
      <c r="I430" s="239"/>
      <c r="J430" s="239"/>
      <c r="K430" s="239"/>
      <c r="L430" s="239"/>
      <c r="M430" s="239"/>
      <c r="N430" s="239"/>
      <c r="O430" s="239"/>
      <c r="P430" s="239"/>
      <c r="Q430" s="239"/>
      <c r="R430" s="239"/>
      <c r="S430" s="239"/>
    </row>
    <row r="431" ht="16.5" thickBot="1">
      <c r="B431" s="171"/>
    </row>
    <row r="432" spans="2:11" ht="12.75">
      <c r="B432" s="280" t="s">
        <v>166</v>
      </c>
      <c r="C432" s="281"/>
      <c r="D432" s="281"/>
      <c r="E432" s="281"/>
      <c r="F432" s="281"/>
      <c r="G432" s="281"/>
      <c r="H432" s="281"/>
      <c r="I432" s="281"/>
      <c r="J432" s="281"/>
      <c r="K432" s="282"/>
    </row>
    <row r="433" spans="2:11" ht="13.5" thickBot="1">
      <c r="B433" s="283"/>
      <c r="C433" s="212"/>
      <c r="D433" s="212"/>
      <c r="E433" s="212"/>
      <c r="F433" s="212"/>
      <c r="G433" s="212"/>
      <c r="H433" s="212"/>
      <c r="I433" s="212"/>
      <c r="J433" s="212"/>
      <c r="K433" s="284"/>
    </row>
    <row r="434" spans="2:11" ht="16.5" thickBot="1">
      <c r="B434" s="285" t="s">
        <v>167</v>
      </c>
      <c r="C434" s="286" t="s">
        <v>168</v>
      </c>
      <c r="D434" s="286">
        <v>2003</v>
      </c>
      <c r="E434" s="286">
        <v>2004</v>
      </c>
      <c r="F434" s="286">
        <v>2005</v>
      </c>
      <c r="G434" s="286">
        <v>2006</v>
      </c>
      <c r="H434" s="286">
        <v>2007</v>
      </c>
      <c r="I434" s="287">
        <v>2008</v>
      </c>
      <c r="J434" s="288">
        <v>2009</v>
      </c>
      <c r="K434" s="289">
        <v>2010</v>
      </c>
    </row>
    <row r="435" spans="2:11" ht="16.5" thickBot="1">
      <c r="B435" s="285" t="s">
        <v>169</v>
      </c>
      <c r="C435" s="290" t="s">
        <v>170</v>
      </c>
      <c r="D435" s="145">
        <v>69434</v>
      </c>
      <c r="E435" s="291">
        <v>52483.02</v>
      </c>
      <c r="F435" s="154">
        <v>53822</v>
      </c>
      <c r="G435" s="292">
        <v>57035</v>
      </c>
      <c r="H435" s="145">
        <v>51942</v>
      </c>
      <c r="I435" s="293">
        <v>49048</v>
      </c>
      <c r="J435" s="294">
        <v>68603</v>
      </c>
      <c r="K435" s="295">
        <v>87295</v>
      </c>
    </row>
    <row r="436" spans="2:11" ht="16.5" thickBot="1">
      <c r="B436" s="285" t="s">
        <v>171</v>
      </c>
      <c r="C436" s="290" t="s">
        <v>170</v>
      </c>
      <c r="D436" s="145">
        <v>1579</v>
      </c>
      <c r="E436" s="291">
        <v>1592.21</v>
      </c>
      <c r="F436" s="154">
        <v>1592</v>
      </c>
      <c r="G436" s="296">
        <v>1424.31</v>
      </c>
      <c r="H436" s="291">
        <v>5328.32</v>
      </c>
      <c r="I436" s="297">
        <v>4295</v>
      </c>
      <c r="J436" s="298">
        <v>4561.4</v>
      </c>
      <c r="K436" s="157">
        <v>6023</v>
      </c>
    </row>
    <row r="437" spans="2:11" ht="16.5" thickBot="1">
      <c r="B437" s="285" t="s">
        <v>172</v>
      </c>
      <c r="C437" s="290" t="s">
        <v>173</v>
      </c>
      <c r="D437" s="145">
        <v>10703</v>
      </c>
      <c r="E437" s="291">
        <v>10852</v>
      </c>
      <c r="F437" s="154">
        <v>12006</v>
      </c>
      <c r="G437" s="292">
        <v>17063</v>
      </c>
      <c r="H437" s="145">
        <v>121199</v>
      </c>
      <c r="I437" s="297">
        <v>117800</v>
      </c>
      <c r="J437" s="294">
        <v>68098</v>
      </c>
      <c r="K437" s="295">
        <v>150451</v>
      </c>
    </row>
    <row r="438" spans="2:11" ht="16.5" thickBot="1">
      <c r="B438" s="285" t="s">
        <v>174</v>
      </c>
      <c r="C438" s="290" t="s">
        <v>170</v>
      </c>
      <c r="D438" s="147">
        <v>879</v>
      </c>
      <c r="E438" s="147">
        <v>997.052</v>
      </c>
      <c r="F438" s="148">
        <v>786</v>
      </c>
      <c r="G438" s="299" t="s">
        <v>175</v>
      </c>
      <c r="H438" s="147">
        <v>720.146</v>
      </c>
      <c r="I438" s="300">
        <v>708.94</v>
      </c>
      <c r="J438" s="301">
        <v>560.2</v>
      </c>
      <c r="K438" s="302">
        <v>695</v>
      </c>
    </row>
    <row r="439" spans="2:11" ht="16.5" thickBot="1">
      <c r="B439" s="285" t="s">
        <v>127</v>
      </c>
      <c r="C439" s="290" t="s">
        <v>170</v>
      </c>
      <c r="D439" s="147">
        <v>116</v>
      </c>
      <c r="E439" s="147">
        <v>118.739</v>
      </c>
      <c r="F439" s="148">
        <v>102</v>
      </c>
      <c r="G439" s="299" t="s">
        <v>176</v>
      </c>
      <c r="H439" s="147">
        <v>96.587</v>
      </c>
      <c r="I439" s="303">
        <v>84.34</v>
      </c>
      <c r="J439" s="304">
        <v>37.3</v>
      </c>
      <c r="K439" s="305">
        <v>40</v>
      </c>
    </row>
    <row r="440" spans="2:11" ht="16.5" thickBot="1">
      <c r="B440" s="285" t="s">
        <v>177</v>
      </c>
      <c r="C440" s="290" t="s">
        <v>178</v>
      </c>
      <c r="D440" s="145">
        <v>10220</v>
      </c>
      <c r="E440" s="32"/>
      <c r="F440" s="154">
        <v>14468</v>
      </c>
      <c r="G440" s="292">
        <v>16468</v>
      </c>
      <c r="H440" s="145">
        <v>16998</v>
      </c>
      <c r="I440" s="297">
        <v>15627</v>
      </c>
      <c r="J440" s="306">
        <v>15400</v>
      </c>
      <c r="K440" s="157">
        <v>18510</v>
      </c>
    </row>
    <row r="441" spans="2:11" ht="16.5" thickBot="1">
      <c r="B441" s="285" t="s">
        <v>179</v>
      </c>
      <c r="C441" s="290" t="s">
        <v>170</v>
      </c>
      <c r="D441" s="147">
        <v>775</v>
      </c>
      <c r="E441" s="147">
        <v>831.749</v>
      </c>
      <c r="F441" s="154">
        <v>1005</v>
      </c>
      <c r="G441" s="296">
        <v>1799.91</v>
      </c>
      <c r="H441" s="147">
        <v>1819.948</v>
      </c>
      <c r="I441" s="307">
        <v>1524</v>
      </c>
      <c r="J441" s="294">
        <v>1151</v>
      </c>
      <c r="K441" s="295">
        <v>1262</v>
      </c>
    </row>
    <row r="442" spans="2:11" ht="16.5" thickBot="1">
      <c r="B442" s="285" t="s">
        <v>180</v>
      </c>
      <c r="C442" s="290" t="s">
        <v>170</v>
      </c>
      <c r="D442" s="147">
        <v>0</v>
      </c>
      <c r="E442" s="147">
        <v>20.1</v>
      </c>
      <c r="F442" s="147">
        <v>12.05</v>
      </c>
      <c r="G442" s="147">
        <v>17.034</v>
      </c>
      <c r="H442" s="147">
        <v>11.19</v>
      </c>
      <c r="I442" s="293">
        <v>21.72</v>
      </c>
      <c r="J442" s="308">
        <v>16</v>
      </c>
      <c r="K442" s="148">
        <v>16</v>
      </c>
    </row>
  </sheetData>
  <sheetProtection/>
  <mergeCells count="358">
    <mergeCell ref="S428:S429"/>
    <mergeCell ref="B432:K433"/>
    <mergeCell ref="A328:N328"/>
    <mergeCell ref="A313:N313"/>
    <mergeCell ref="B327:Q327"/>
    <mergeCell ref="A345:J345"/>
    <mergeCell ref="B344:J344"/>
    <mergeCell ref="B415:L415"/>
    <mergeCell ref="B414:Q414"/>
    <mergeCell ref="J428:J429"/>
    <mergeCell ref="K428:L429"/>
    <mergeCell ref="M428:M429"/>
    <mergeCell ref="N428:O429"/>
    <mergeCell ref="P428:P429"/>
    <mergeCell ref="Q428:R429"/>
    <mergeCell ref="B428:B429"/>
    <mergeCell ref="C428:C429"/>
    <mergeCell ref="D428:D429"/>
    <mergeCell ref="E428:F429"/>
    <mergeCell ref="G428:G429"/>
    <mergeCell ref="H428:I429"/>
    <mergeCell ref="B426:C427"/>
    <mergeCell ref="D426:E427"/>
    <mergeCell ref="F426:H427"/>
    <mergeCell ref="I426:K427"/>
    <mergeCell ref="L426:N427"/>
    <mergeCell ref="O426:Q427"/>
    <mergeCell ref="B425:C425"/>
    <mergeCell ref="D425:E425"/>
    <mergeCell ref="F425:H425"/>
    <mergeCell ref="I425:K425"/>
    <mergeCell ref="L425:N425"/>
    <mergeCell ref="O425:Q425"/>
    <mergeCell ref="B424:C424"/>
    <mergeCell ref="D424:E424"/>
    <mergeCell ref="F424:H424"/>
    <mergeCell ref="I424:K424"/>
    <mergeCell ref="L424:N424"/>
    <mergeCell ref="O424:Q424"/>
    <mergeCell ref="B423:C423"/>
    <mergeCell ref="D423:E423"/>
    <mergeCell ref="F423:H423"/>
    <mergeCell ref="I423:K423"/>
    <mergeCell ref="L423:N423"/>
    <mergeCell ref="O423:Q423"/>
    <mergeCell ref="B422:C422"/>
    <mergeCell ref="D422:E422"/>
    <mergeCell ref="F422:H422"/>
    <mergeCell ref="I422:K422"/>
    <mergeCell ref="L422:N422"/>
    <mergeCell ref="O422:Q422"/>
    <mergeCell ref="B421:C421"/>
    <mergeCell ref="D421:E421"/>
    <mergeCell ref="F421:H421"/>
    <mergeCell ref="I421:K421"/>
    <mergeCell ref="L421:N421"/>
    <mergeCell ref="O421:Q421"/>
    <mergeCell ref="B420:C420"/>
    <mergeCell ref="D420:E420"/>
    <mergeCell ref="F420:H420"/>
    <mergeCell ref="I420:K420"/>
    <mergeCell ref="L420:N420"/>
    <mergeCell ref="O420:Q420"/>
    <mergeCell ref="B419:C419"/>
    <mergeCell ref="D419:E419"/>
    <mergeCell ref="F419:H419"/>
    <mergeCell ref="I419:K419"/>
    <mergeCell ref="L419:N419"/>
    <mergeCell ref="O419:Q419"/>
    <mergeCell ref="B418:C418"/>
    <mergeCell ref="D418:E418"/>
    <mergeCell ref="F418:H418"/>
    <mergeCell ref="I418:K418"/>
    <mergeCell ref="L418:N418"/>
    <mergeCell ref="O418:Q418"/>
    <mergeCell ref="B417:C417"/>
    <mergeCell ref="D417:E417"/>
    <mergeCell ref="F417:H417"/>
    <mergeCell ref="I417:K417"/>
    <mergeCell ref="L417:N417"/>
    <mergeCell ref="O417:Q417"/>
    <mergeCell ref="B410:J410"/>
    <mergeCell ref="K410:M410"/>
    <mergeCell ref="N410:S410"/>
    <mergeCell ref="T410:U410"/>
    <mergeCell ref="B416:C416"/>
    <mergeCell ref="D416:E416"/>
    <mergeCell ref="F416:H416"/>
    <mergeCell ref="I416:K416"/>
    <mergeCell ref="L416:N416"/>
    <mergeCell ref="O416:Q416"/>
    <mergeCell ref="P408:Q408"/>
    <mergeCell ref="B409:C409"/>
    <mergeCell ref="D409:E409"/>
    <mergeCell ref="F409:G409"/>
    <mergeCell ref="I409:J409"/>
    <mergeCell ref="K409:L409"/>
    <mergeCell ref="N409:O409"/>
    <mergeCell ref="P409:Q409"/>
    <mergeCell ref="B408:C408"/>
    <mergeCell ref="D408:E408"/>
    <mergeCell ref="F408:G408"/>
    <mergeCell ref="I408:J408"/>
    <mergeCell ref="K408:L408"/>
    <mergeCell ref="N408:O408"/>
    <mergeCell ref="P406:Q406"/>
    <mergeCell ref="B407:C407"/>
    <mergeCell ref="D407:E407"/>
    <mergeCell ref="F407:G407"/>
    <mergeCell ref="I407:J407"/>
    <mergeCell ref="K407:L407"/>
    <mergeCell ref="N407:O407"/>
    <mergeCell ref="P407:Q407"/>
    <mergeCell ref="B406:C406"/>
    <mergeCell ref="D406:E406"/>
    <mergeCell ref="F406:G406"/>
    <mergeCell ref="I406:J406"/>
    <mergeCell ref="K406:L406"/>
    <mergeCell ref="N406:O406"/>
    <mergeCell ref="P404:Q404"/>
    <mergeCell ref="B405:C405"/>
    <mergeCell ref="D405:E405"/>
    <mergeCell ref="F405:G405"/>
    <mergeCell ref="I405:J405"/>
    <mergeCell ref="K405:L405"/>
    <mergeCell ref="N405:O405"/>
    <mergeCell ref="P405:Q405"/>
    <mergeCell ref="B404:C404"/>
    <mergeCell ref="D404:E404"/>
    <mergeCell ref="F404:G404"/>
    <mergeCell ref="I404:J404"/>
    <mergeCell ref="K404:L404"/>
    <mergeCell ref="N404:O404"/>
    <mergeCell ref="P402:Q402"/>
    <mergeCell ref="B403:C403"/>
    <mergeCell ref="D403:E403"/>
    <mergeCell ref="F403:G403"/>
    <mergeCell ref="I403:J403"/>
    <mergeCell ref="K403:L403"/>
    <mergeCell ref="N403:O403"/>
    <mergeCell ref="P403:Q403"/>
    <mergeCell ref="B402:C402"/>
    <mergeCell ref="D402:E402"/>
    <mergeCell ref="F402:G402"/>
    <mergeCell ref="I402:J402"/>
    <mergeCell ref="K402:L402"/>
    <mergeCell ref="N402:O402"/>
    <mergeCell ref="P400:Q400"/>
    <mergeCell ref="B401:C401"/>
    <mergeCell ref="D401:E401"/>
    <mergeCell ref="F401:G401"/>
    <mergeCell ref="I401:J401"/>
    <mergeCell ref="K401:L401"/>
    <mergeCell ref="N401:O401"/>
    <mergeCell ref="P401:Q401"/>
    <mergeCell ref="F399:G399"/>
    <mergeCell ref="I399:J399"/>
    <mergeCell ref="K399:L399"/>
    <mergeCell ref="N399:O399"/>
    <mergeCell ref="P399:Q399"/>
    <mergeCell ref="D400:E400"/>
    <mergeCell ref="F400:G400"/>
    <mergeCell ref="I400:J400"/>
    <mergeCell ref="K400:L400"/>
    <mergeCell ref="N400:O400"/>
    <mergeCell ref="O395:P395"/>
    <mergeCell ref="Q395:R395"/>
    <mergeCell ref="B396:U396"/>
    <mergeCell ref="B397:U397"/>
    <mergeCell ref="B398:C400"/>
    <mergeCell ref="D398:H398"/>
    <mergeCell ref="I398:M398"/>
    <mergeCell ref="N398:R398"/>
    <mergeCell ref="S398:U398"/>
    <mergeCell ref="D399:E399"/>
    <mergeCell ref="B394:F394"/>
    <mergeCell ref="G394:H394"/>
    <mergeCell ref="I394:M394"/>
    <mergeCell ref="N394:P394"/>
    <mergeCell ref="Q394:T394"/>
    <mergeCell ref="C395:D395"/>
    <mergeCell ref="E395:F395"/>
    <mergeCell ref="G395:H395"/>
    <mergeCell ref="J395:K395"/>
    <mergeCell ref="L395:M395"/>
    <mergeCell ref="Q392:R392"/>
    <mergeCell ref="C393:D393"/>
    <mergeCell ref="E393:F393"/>
    <mergeCell ref="G393:H393"/>
    <mergeCell ref="J393:K393"/>
    <mergeCell ref="L393:M393"/>
    <mergeCell ref="O393:P393"/>
    <mergeCell ref="Q393:R393"/>
    <mergeCell ref="C392:D392"/>
    <mergeCell ref="E392:F392"/>
    <mergeCell ref="G392:H392"/>
    <mergeCell ref="J392:K392"/>
    <mergeCell ref="L392:M392"/>
    <mergeCell ref="O392:P392"/>
    <mergeCell ref="Q390:R390"/>
    <mergeCell ref="C391:D391"/>
    <mergeCell ref="E391:F391"/>
    <mergeCell ref="G391:H391"/>
    <mergeCell ref="J391:K391"/>
    <mergeCell ref="L391:M391"/>
    <mergeCell ref="O391:P391"/>
    <mergeCell ref="Q391:R391"/>
    <mergeCell ref="C390:D390"/>
    <mergeCell ref="E390:F390"/>
    <mergeCell ref="G390:H390"/>
    <mergeCell ref="J390:K390"/>
    <mergeCell ref="L390:M390"/>
    <mergeCell ref="O390:P390"/>
    <mergeCell ref="Q388:R388"/>
    <mergeCell ref="C389:D389"/>
    <mergeCell ref="E389:F389"/>
    <mergeCell ref="G389:H389"/>
    <mergeCell ref="J389:K389"/>
    <mergeCell ref="L389:M389"/>
    <mergeCell ref="O389:P389"/>
    <mergeCell ref="Q389:R389"/>
    <mergeCell ref="C388:D388"/>
    <mergeCell ref="E388:F388"/>
    <mergeCell ref="G388:H388"/>
    <mergeCell ref="J388:K388"/>
    <mergeCell ref="L388:M388"/>
    <mergeCell ref="O388:P388"/>
    <mergeCell ref="Q386:R386"/>
    <mergeCell ref="C387:D387"/>
    <mergeCell ref="E387:F387"/>
    <mergeCell ref="G387:H387"/>
    <mergeCell ref="J387:K387"/>
    <mergeCell ref="L387:M387"/>
    <mergeCell ref="O387:P387"/>
    <mergeCell ref="Q387:R387"/>
    <mergeCell ref="C386:D386"/>
    <mergeCell ref="E386:F386"/>
    <mergeCell ref="G386:H386"/>
    <mergeCell ref="J386:K386"/>
    <mergeCell ref="L386:M386"/>
    <mergeCell ref="O386:P386"/>
    <mergeCell ref="O384:P384"/>
    <mergeCell ref="Q384:R384"/>
    <mergeCell ref="C385:D385"/>
    <mergeCell ref="E385:F385"/>
    <mergeCell ref="G385:H385"/>
    <mergeCell ref="J385:K385"/>
    <mergeCell ref="L385:M385"/>
    <mergeCell ref="O385:P385"/>
    <mergeCell ref="Q385:R385"/>
    <mergeCell ref="G383:H383"/>
    <mergeCell ref="J383:K383"/>
    <mergeCell ref="L383:M383"/>
    <mergeCell ref="O383:P383"/>
    <mergeCell ref="Q383:R383"/>
    <mergeCell ref="C384:D384"/>
    <mergeCell ref="E384:F384"/>
    <mergeCell ref="G384:H384"/>
    <mergeCell ref="J384:K384"/>
    <mergeCell ref="L384:M384"/>
    <mergeCell ref="B379:U379"/>
    <mergeCell ref="B380:U380"/>
    <mergeCell ref="B381:U381"/>
    <mergeCell ref="B382:B384"/>
    <mergeCell ref="C382:H382"/>
    <mergeCell ref="I382:M382"/>
    <mergeCell ref="N382:R382"/>
    <mergeCell ref="S382:U382"/>
    <mergeCell ref="C383:D383"/>
    <mergeCell ref="E383:F383"/>
    <mergeCell ref="C331:F331"/>
    <mergeCell ref="G331:I331"/>
    <mergeCell ref="J331:J332"/>
    <mergeCell ref="B376:U376"/>
    <mergeCell ref="B377:U377"/>
    <mergeCell ref="B378:U378"/>
    <mergeCell ref="C315:F315"/>
    <mergeCell ref="G315:J315"/>
    <mergeCell ref="K315:N315"/>
    <mergeCell ref="O315:R315"/>
    <mergeCell ref="S315:W315"/>
    <mergeCell ref="C329:J330"/>
    <mergeCell ref="K329:K331"/>
    <mergeCell ref="L329:O331"/>
    <mergeCell ref="P329:P331"/>
    <mergeCell ref="Q329:Q332"/>
    <mergeCell ref="B2:J2"/>
    <mergeCell ref="B3:B4"/>
    <mergeCell ref="C3:E3"/>
    <mergeCell ref="F3:F4"/>
    <mergeCell ref="G3:G4"/>
    <mergeCell ref="H3:H4"/>
    <mergeCell ref="I3:I4"/>
    <mergeCell ref="J3:J4"/>
    <mergeCell ref="B122:C122"/>
    <mergeCell ref="B126:C126"/>
    <mergeCell ref="B15:G15"/>
    <mergeCell ref="B30:K30"/>
    <mergeCell ref="B40:C40"/>
    <mergeCell ref="B44:C44"/>
    <mergeCell ref="B72:C72"/>
    <mergeCell ref="B81:C81"/>
    <mergeCell ref="B89:C89"/>
    <mergeCell ref="B91:C91"/>
    <mergeCell ref="B99:C99"/>
    <mergeCell ref="B102:C102"/>
    <mergeCell ref="B110:C110"/>
    <mergeCell ref="B119:C119"/>
    <mergeCell ref="B144:C144"/>
    <mergeCell ref="B151:C151"/>
    <mergeCell ref="B153:C153"/>
    <mergeCell ref="B155:C155"/>
    <mergeCell ref="B158:C158"/>
    <mergeCell ref="B134:G134"/>
    <mergeCell ref="B139:C139"/>
    <mergeCell ref="B216:W216"/>
    <mergeCell ref="B161:C161"/>
    <mergeCell ref="B170:C170"/>
    <mergeCell ref="B177:C177"/>
    <mergeCell ref="B186:C186"/>
    <mergeCell ref="B129:C129"/>
    <mergeCell ref="B130:C130"/>
    <mergeCell ref="B202:C202"/>
    <mergeCell ref="B204:C204"/>
    <mergeCell ref="B142:C142"/>
    <mergeCell ref="B271:C271"/>
    <mergeCell ref="B274:C274"/>
    <mergeCell ref="B210:C210"/>
    <mergeCell ref="B211:C211"/>
    <mergeCell ref="B226:C226"/>
    <mergeCell ref="B235:C235"/>
    <mergeCell ref="B237:C237"/>
    <mergeCell ref="B239:C239"/>
    <mergeCell ref="B214:W214"/>
    <mergeCell ref="B215:W215"/>
    <mergeCell ref="B241:C241"/>
    <mergeCell ref="B246:C246"/>
    <mergeCell ref="B255:C255"/>
    <mergeCell ref="B259:C259"/>
    <mergeCell ref="B267:C267"/>
    <mergeCell ref="B269:C269"/>
    <mergeCell ref="B277:C277"/>
    <mergeCell ref="B279:C279"/>
    <mergeCell ref="B309:W309"/>
    <mergeCell ref="B310:W310"/>
    <mergeCell ref="B288:C288"/>
    <mergeCell ref="B296:C296"/>
    <mergeCell ref="B305:C305"/>
    <mergeCell ref="B307:C307"/>
    <mergeCell ref="B308:C308"/>
    <mergeCell ref="B27:W27"/>
    <mergeCell ref="B28:W28"/>
    <mergeCell ref="B29:W29"/>
    <mergeCell ref="B131:W131"/>
    <mergeCell ref="B132:W132"/>
    <mergeCell ref="B133:W133"/>
    <mergeCell ref="B212:W212"/>
    <mergeCell ref="B213:W2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bilgi</cp:lastModifiedBy>
  <dcterms:created xsi:type="dcterms:W3CDTF">1999-05-26T11:21:22Z</dcterms:created>
  <dcterms:modified xsi:type="dcterms:W3CDTF">2011-11-24T09:19:26Z</dcterms:modified>
  <cp:category/>
  <cp:version/>
  <cp:contentType/>
  <cp:contentStatus/>
</cp:coreProperties>
</file>